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8970" activeTab="2"/>
  </bookViews>
  <sheets>
    <sheet name="MN " sheetId="1" r:id="rId1"/>
    <sheet name="TH" sheetId="2" r:id="rId2"/>
    <sheet name="THCS" sheetId="3" r:id="rId3"/>
  </sheets>
  <definedNames/>
  <calcPr fullCalcOnLoad="1"/>
</workbook>
</file>

<file path=xl/sharedStrings.xml><?xml version="1.0" encoding="utf-8"?>
<sst xmlns="http://schemas.openxmlformats.org/spreadsheetml/2006/main" count="294" uniqueCount="110">
  <si>
    <t xml:space="preserve">Tổng </t>
  </si>
  <si>
    <t>Lớp</t>
  </si>
  <si>
    <t>Học sinh</t>
  </si>
  <si>
    <t>Khối 1</t>
  </si>
  <si>
    <t>Khối 2</t>
  </si>
  <si>
    <t>Khối 3</t>
  </si>
  <si>
    <t>Khối 4</t>
  </si>
  <si>
    <t>Khối 5</t>
  </si>
  <si>
    <t xml:space="preserve">Ghi chú: </t>
  </si>
  <si>
    <t>TT</t>
  </si>
  <si>
    <t xml:space="preserve">Đơn vị </t>
  </si>
  <si>
    <t>Nhà trẻ</t>
  </si>
  <si>
    <t>Mẫu giáo</t>
  </si>
  <si>
    <t>Khối 6</t>
  </si>
  <si>
    <t>Khối 7</t>
  </si>
  <si>
    <t>Khối 8</t>
  </si>
  <si>
    <t>Khối 9</t>
  </si>
  <si>
    <t>STT</t>
  </si>
  <si>
    <t xml:space="preserve">Tên trường </t>
  </si>
  <si>
    <t xml:space="preserve">Lớp </t>
  </si>
  <si>
    <t>Năm học 2017 - 2018</t>
  </si>
  <si>
    <t>Năm học 2017- 2018</t>
  </si>
  <si>
    <t>Ghi chú</t>
  </si>
  <si>
    <t xml:space="preserve">                                      Biểu số 2E</t>
  </si>
  <si>
    <t>Thị trấn</t>
  </si>
  <si>
    <t xml:space="preserve">Hiệp lực </t>
  </si>
  <si>
    <t>Đồng Tâm</t>
  </si>
  <si>
    <t>Vĩnh Hoà</t>
  </si>
  <si>
    <t>Ninh Thành</t>
  </si>
  <si>
    <t>Tân Hương</t>
  </si>
  <si>
    <t>Đông Xuyên</t>
  </si>
  <si>
    <t>Hồng Dụ</t>
  </si>
  <si>
    <t>Hồng Thái</t>
  </si>
  <si>
    <t>Ninh Hải</t>
  </si>
  <si>
    <t>Hồng Phong</t>
  </si>
  <si>
    <t>Kiến Quốc</t>
  </si>
  <si>
    <t>Hồng Phúc</t>
  </si>
  <si>
    <t>Tân Phong</t>
  </si>
  <si>
    <t>Hưng Long</t>
  </si>
  <si>
    <t>Hưng Thái</t>
  </si>
  <si>
    <t>Văn Giang</t>
  </si>
  <si>
    <t>Văn Hội</t>
  </si>
  <si>
    <t>Tân Quang</t>
  </si>
  <si>
    <t>Quang Hưng</t>
  </si>
  <si>
    <t>Hoàng Hanh</t>
  </si>
  <si>
    <t>An Đức</t>
  </si>
  <si>
    <t>Hồng Đức</t>
  </si>
  <si>
    <t>Vạn Phúc</t>
  </si>
  <si>
    <t>Ninh Hoà</t>
  </si>
  <si>
    <t>Nghĩa An</t>
  </si>
  <si>
    <t>Quyết Thắng</t>
  </si>
  <si>
    <t>Ứng Hoè</t>
  </si>
  <si>
    <t>Thành nhân</t>
  </si>
  <si>
    <t>UBND HUYỆN NINH GIANG</t>
  </si>
  <si>
    <t>số nhóm</t>
  </si>
  <si>
    <t>số lớp</t>
  </si>
  <si>
    <t>GV nhà trẻ</t>
  </si>
  <si>
    <t>GV MG</t>
  </si>
  <si>
    <t xml:space="preserve">Phòng  học </t>
  </si>
  <si>
    <t>Tổng</t>
  </si>
  <si>
    <t>KC,KCCT</t>
  </si>
  <si>
    <t>Cấp 4, tạm</t>
  </si>
  <si>
    <t>Học sinh khuyết tật (ghi rõ theo khối lớp</t>
  </si>
  <si>
    <t>K7:1, K8:1,K9:1</t>
  </si>
  <si>
    <t>K7:1, K8:1</t>
  </si>
  <si>
    <t>Làm việc trực tiếp với HT</t>
  </si>
  <si>
    <t>Số nhóm, lớp tăng (giảm) so với năm trước</t>
  </si>
  <si>
    <t>tăng1</t>
  </si>
  <si>
    <t>Năm học 2018 - 2019 ( kế hoạch của nhà trường)</t>
  </si>
  <si>
    <t>Năm học 2018 - 2019 ( kế hoạch đề nghị huyện phê duyệt)</t>
  </si>
  <si>
    <t>T.Số trẻ</t>
  </si>
  <si>
    <t xml:space="preserve">T.Số nhóm  lớp </t>
  </si>
  <si>
    <t>Số trẻ</t>
  </si>
  <si>
    <t xml:space="preserve">Số nhóm </t>
  </si>
  <si>
    <t>Số trẻ 3 tuổi</t>
  </si>
  <si>
    <t>Số trẻ 4 tuổi</t>
  </si>
  <si>
    <t>Số lớp  3 tuổi</t>
  </si>
  <si>
    <t>Số lớp  4 tuổi</t>
  </si>
  <si>
    <t>Số trẻ 5 tuổi</t>
  </si>
  <si>
    <t>Số lớp  5 tuổi</t>
  </si>
  <si>
    <t>T.Số  trẻ</t>
  </si>
  <si>
    <t xml:space="preserve">T.Số nhóm, lớp </t>
  </si>
  <si>
    <t>Số điểm trường</t>
  </si>
  <si>
    <t>KẾ HOẠCH QUY MÔ SỐ NHÓM LỚP, SỐ HỌC SINH NĂM HỌC 2018 - 2019  - BẬC MẦM NON</t>
  </si>
  <si>
    <t>T.số HS</t>
  </si>
  <si>
    <t>T.số Lớp</t>
  </si>
  <si>
    <t>giảm1</t>
  </si>
  <si>
    <t>tăng2</t>
  </si>
  <si>
    <t>Số lớp tăng (giảm) so với năm trước</t>
  </si>
  <si>
    <t>Năm học 2018 - 2019  (Kế hoạch đề nghị huyện phê duyệt)</t>
  </si>
  <si>
    <t>KẾ HOẠCH QUY MÔ SỐ LỚP, SỐ HỌC SINH NĂM HỌC 2018 - 2019  - CẤP  TIỂU HỌC</t>
  </si>
  <si>
    <t>Năm học 2018 - 2019 ( kế hoạch của trường)</t>
  </si>
  <si>
    <t>Năm học 2018- 2019  ( kế hoạch của trường)</t>
  </si>
  <si>
    <t>Năm học 2018- 2019  (Kế hoạch đề nghị huyện phê duyệt)</t>
  </si>
  <si>
    <t>K6:1</t>
  </si>
  <si>
    <t>T.số Học sinh</t>
  </si>
  <si>
    <t xml:space="preserve">T.số Lớp </t>
  </si>
  <si>
    <t>KẾ HOẠCH QUY MÔ SỐ LỚP, SỐ HỌC SINH NĂM HỌC 2018 - 2019  - CẤP  THCS</t>
  </si>
  <si>
    <t>Đề nghị các trường rà soát, đối chiếu lại:</t>
  </si>
  <si>
    <t>1.Số liệu báo cáo năm học 2017-2018 lấy số liệu tại thời điểm 31/5/2018</t>
  </si>
  <si>
    <t xml:space="preserve">2. Kế hoạch số học sinh, số lớp Năm học 2018-2019 </t>
  </si>
  <si>
    <t>3. Số phòng học sử dụng năm học 2018-2019</t>
  </si>
  <si>
    <t>HSKT K2:1</t>
  </si>
  <si>
    <t>6 . Hiệu trưởng các trường hoàn toàn chịu trách nhiệm trước UBND huyện về tính chính xác về số liệu trong báo cáo vì số liệu này sẽ được kiểm tra trong thời gian thực hiện năm học 2018-2019</t>
  </si>
  <si>
    <t>4. Các trường có học sinh khuyết tật sử dụng để duy trì số lớp phải có đủ hồ sơ của từng học sinh ( Giấy xác nhận khuyết tật của cơ quan có thẩm quyền cấp, kết quả học tập, rèn luyện năm học trước (học bạ), Danh sách học sinh năm học 2018-2019 của cả khối lớp đó) - Hồ sơ khuyết tật nộp vào thứ 2 ( 6/8/2018) nộp bản pho to chứng thực và mang bản chính để đối chiếu</t>
  </si>
  <si>
    <t>4 . Hiệu trưởng các trường hoàn toàn chịu trách nhiệm trước UBND huyện về tính chính xác về số liệu trong báo cáo vì số liệu này sẽ được kiểm tra trong thời gian thực hiện năm học 2018-2019</t>
  </si>
  <si>
    <t>4. Các trường có học sinh khuyết tật sử dụng để duy trì số lớp phải có đủ hồ sơ của từng học sinh ( Giấy xác nhận khuyết tật của cơ quan có thẩm quyền cấp; kết quả học tập, rèn luyện năm học trước (học bạ); Danh sách học sinh năm học 2018-2019 của cả khối lớp đó) - Hồ sơ khuyết tật nộp vào thứ 2 ( 6/8/2018) nộp bản pho to chứng thực và mang bản chính để đối chiếu</t>
  </si>
  <si>
    <r>
      <t xml:space="preserve">3. </t>
    </r>
    <r>
      <rPr>
        <sz val="14"/>
        <color indexed="10"/>
        <rFont val="Times New Roman"/>
        <family val="1"/>
      </rPr>
      <t>Căn cứ vào số liệu trên các trường</t>
    </r>
    <r>
      <rPr>
        <b/>
        <sz val="14"/>
        <color indexed="10"/>
        <rFont val="Times New Roman"/>
        <family val="1"/>
      </rPr>
      <t xml:space="preserve"> lấy nguyên số liệu báo cáo</t>
    </r>
    <r>
      <rPr>
        <sz val="14"/>
        <color indexed="10"/>
        <rFont val="Times New Roman"/>
        <family val="1"/>
      </rPr>
      <t xml:space="preserve"> </t>
    </r>
    <r>
      <rPr>
        <b/>
        <sz val="14"/>
        <color indexed="10"/>
        <rFont val="Times New Roman"/>
        <family val="1"/>
      </rPr>
      <t>Số lớp, học sinh Năm học 2018-2019 c</t>
    </r>
    <r>
      <rPr>
        <sz val="14"/>
        <color indexed="10"/>
        <rFont val="Times New Roman"/>
        <family val="1"/>
      </rPr>
      <t xml:space="preserve">ó chữ ký đóng dấu của thủ trưởng đơn vị nộp về PGD&amp;ĐT (Đ/c Luyến) ngày </t>
    </r>
    <r>
      <rPr>
        <b/>
        <sz val="14"/>
        <color indexed="10"/>
        <rFont val="Times New Roman"/>
        <family val="1"/>
      </rPr>
      <t xml:space="preserve">06/8/2018 </t>
    </r>
    <r>
      <rPr>
        <sz val="14"/>
        <color indexed="10"/>
        <rFont val="Times New Roman"/>
        <family val="1"/>
      </rPr>
      <t xml:space="preserve">để tổng hợp báo cáo UBND huyện </t>
    </r>
    <r>
      <rPr>
        <b/>
        <u val="single"/>
        <sz val="14"/>
        <color indexed="10"/>
        <rFont val="Times New Roman"/>
        <family val="1"/>
      </rPr>
      <t>(nếu có điều chỉnh số học sinh, số lớp năm học 2018-2019 thì ghi chú ở dưới là có điều chỉnh số học sinh hoặc số lớp, khối.....,</t>
    </r>
    <r>
      <rPr>
        <sz val="14"/>
        <color indexed="10"/>
        <rFont val="Times New Roman"/>
        <family val="1"/>
      </rPr>
      <t xml:space="preserve"> (Không nhận gửi qua gmail) </t>
    </r>
  </si>
  <si>
    <r>
      <t xml:space="preserve">5. </t>
    </r>
    <r>
      <rPr>
        <sz val="14"/>
        <color indexed="10"/>
        <rFont val="Times New Roman"/>
        <family val="1"/>
      </rPr>
      <t xml:space="preserve">Căn cứ vào số liệu trên các trường </t>
    </r>
    <r>
      <rPr>
        <b/>
        <sz val="14"/>
        <color indexed="10"/>
        <rFont val="Times New Roman"/>
        <family val="1"/>
      </rPr>
      <t>lấy nguyên số liệu  báo cáo Số lớp, học sinh Năm học 2018-2019</t>
    </r>
    <r>
      <rPr>
        <sz val="14"/>
        <color indexed="10"/>
        <rFont val="Times New Roman"/>
        <family val="1"/>
      </rPr>
      <t xml:space="preserve"> có chữ ký đóng dấu của thủ trưởng đơn vị nộp về PGD&amp;ĐT (Đ/c Luyến) ngày </t>
    </r>
    <r>
      <rPr>
        <b/>
        <sz val="14"/>
        <color indexed="10"/>
        <rFont val="Times New Roman"/>
        <family val="1"/>
      </rPr>
      <t xml:space="preserve">06/8/2018 </t>
    </r>
    <r>
      <rPr>
        <sz val="14"/>
        <color indexed="10"/>
        <rFont val="Times New Roman"/>
        <family val="1"/>
      </rPr>
      <t xml:space="preserve">để tổng hợp báo cáo UBND huyện </t>
    </r>
    <r>
      <rPr>
        <b/>
        <u val="single"/>
        <sz val="14"/>
        <color indexed="10"/>
        <rFont val="Times New Roman"/>
        <family val="1"/>
      </rPr>
      <t>(nếu có điều chỉnh số học sinh, số lớp năm học 2018-2019  thì ghi chú ở dưới là có điều chỉnh số học sinh hoặc số lớp, khối.....</t>
    </r>
    <r>
      <rPr>
        <sz val="14"/>
        <color indexed="10"/>
        <rFont val="Times New Roman"/>
        <family val="1"/>
      </rPr>
      <t xml:space="preserve"> (Không nhận gửi qua gmail) </t>
    </r>
  </si>
  <si>
    <r>
      <t xml:space="preserve">5. </t>
    </r>
    <r>
      <rPr>
        <sz val="14"/>
        <color indexed="10"/>
        <rFont val="Times New Roman"/>
        <family val="1"/>
      </rPr>
      <t xml:space="preserve">Căn cứ vào số liệu trên các trường </t>
    </r>
    <r>
      <rPr>
        <b/>
        <sz val="14"/>
        <color indexed="10"/>
        <rFont val="Times New Roman"/>
        <family val="1"/>
      </rPr>
      <t>lấy nguyên số liệu báo cáo</t>
    </r>
    <r>
      <rPr>
        <sz val="14"/>
        <color indexed="10"/>
        <rFont val="Times New Roman"/>
        <family val="1"/>
      </rPr>
      <t xml:space="preserve"> </t>
    </r>
    <r>
      <rPr>
        <b/>
        <sz val="14"/>
        <color indexed="10"/>
        <rFont val="Times New Roman"/>
        <family val="1"/>
      </rPr>
      <t>Số lớp, học sinh Năm học 2018-2019</t>
    </r>
    <r>
      <rPr>
        <sz val="14"/>
        <color indexed="10"/>
        <rFont val="Times New Roman"/>
        <family val="1"/>
      </rPr>
      <t xml:space="preserve"> có chữ ký đóng dấu của thủ trưởng đơn vị nộp về PGD&amp;ĐT (Đ/c Luyến) ngày </t>
    </r>
    <r>
      <rPr>
        <b/>
        <sz val="14"/>
        <color indexed="10"/>
        <rFont val="Times New Roman"/>
        <family val="1"/>
      </rPr>
      <t>06/8/2018</t>
    </r>
    <r>
      <rPr>
        <sz val="14"/>
        <color indexed="10"/>
        <rFont val="Times New Roman"/>
        <family val="1"/>
      </rPr>
      <t xml:space="preserve"> để tổng hợp báo cáo UBND huyện </t>
    </r>
    <r>
      <rPr>
        <b/>
        <u val="single"/>
        <sz val="14"/>
        <color indexed="10"/>
        <rFont val="Times New Roman"/>
        <family val="1"/>
      </rPr>
      <t>(nếu có điều chỉnh số học sinh, số lớp năm học 2018-2019 thì ghi chú ở dưới là có điều chỉnh số học sinh hoặc số lớp, khối.....</t>
    </r>
    <r>
      <rPr>
        <u val="single"/>
        <sz val="14"/>
        <color indexed="10"/>
        <rFont val="Times New Roman"/>
        <family val="1"/>
      </rPr>
      <t xml:space="preserve"> </t>
    </r>
    <r>
      <rPr>
        <sz val="14"/>
        <color indexed="10"/>
        <rFont val="Times New Roman"/>
        <family val="1"/>
      </rPr>
      <t xml:space="preserve">(Không nhận gửi qua gmail)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</si>
</sst>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s>
  <fonts count="63">
    <font>
      <sz val="12"/>
      <name val=".VnTime"/>
      <family val="0"/>
    </font>
    <font>
      <sz val="12"/>
      <name val="Times New Roman"/>
      <family val="1"/>
    </font>
    <font>
      <b/>
      <sz val="12"/>
      <name val="Times New Roman"/>
      <family val="1"/>
    </font>
    <font>
      <sz val="8"/>
      <name val=".VnTime"/>
      <family val="2"/>
    </font>
    <font>
      <sz val="12"/>
      <color indexed="10"/>
      <name val=".VnTime"/>
      <family val="2"/>
    </font>
    <font>
      <u val="single"/>
      <sz val="12"/>
      <color indexed="12"/>
      <name val=".VnTime"/>
      <family val="2"/>
    </font>
    <font>
      <u val="single"/>
      <sz val="12"/>
      <color indexed="36"/>
      <name val=".VnTime"/>
      <family val="2"/>
    </font>
    <font>
      <b/>
      <i/>
      <sz val="12"/>
      <name val="Times New Roman"/>
      <family val="1"/>
    </font>
    <font>
      <b/>
      <sz val="8"/>
      <name val="Times New Roman"/>
      <family val="1"/>
    </font>
    <font>
      <sz val="8"/>
      <name val="Times New Roman"/>
      <family val="1"/>
    </font>
    <font>
      <sz val="10"/>
      <name val="Times New Roman"/>
      <family val="1"/>
    </font>
    <font>
      <b/>
      <sz val="9"/>
      <name val="Times New Roman"/>
      <family val="1"/>
    </font>
    <font>
      <sz val="9"/>
      <name val="Times New Roman"/>
      <family val="1"/>
    </font>
    <font>
      <sz val="8"/>
      <color indexed="10"/>
      <name val=".VnTime"/>
      <family val="2"/>
    </font>
    <font>
      <b/>
      <sz val="11"/>
      <name val="Times New Roman"/>
      <family val="1"/>
    </font>
    <font>
      <sz val="11"/>
      <name val=".VnTime"/>
      <family val="2"/>
    </font>
    <font>
      <sz val="6"/>
      <name val="Times New Roman"/>
      <family val="1"/>
    </font>
    <font>
      <sz val="10"/>
      <color indexed="8"/>
      <name val="Times New Roman"/>
      <family val="1"/>
    </font>
    <font>
      <sz val="7"/>
      <name val="Times New Roman"/>
      <family val="1"/>
    </font>
    <font>
      <sz val="12"/>
      <name val="Arial"/>
      <family val="0"/>
    </font>
    <font>
      <b/>
      <u val="single"/>
      <sz val="8"/>
      <name val="Times New Roman"/>
      <family val="1"/>
    </font>
    <font>
      <b/>
      <sz val="7"/>
      <name val="Times New Roman"/>
      <family val="1"/>
    </font>
    <font>
      <b/>
      <u val="single"/>
      <sz val="12"/>
      <name val="Times New Roman"/>
      <family val="1"/>
    </font>
    <font>
      <sz val="14"/>
      <name val="Times New Roman"/>
      <family val="1"/>
    </font>
    <font>
      <sz val="14"/>
      <color indexed="10"/>
      <name val=".VnTime"/>
      <family val="0"/>
    </font>
    <font>
      <sz val="14"/>
      <color indexed="10"/>
      <name val="Times New Roman"/>
      <family val="1"/>
    </font>
    <font>
      <b/>
      <sz val="14"/>
      <color indexed="10"/>
      <name val="Times New Roman"/>
      <family val="1"/>
    </font>
    <font>
      <b/>
      <u val="single"/>
      <sz val="14"/>
      <color indexed="10"/>
      <name val="Times New Roman"/>
      <family val="1"/>
    </font>
    <font>
      <u val="single"/>
      <sz val="14"/>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color indexed="63"/>
      </bottom>
    </border>
    <border>
      <left style="thin"/>
      <right style="thin"/>
      <top style="dotted"/>
      <bottom style="thin"/>
    </border>
    <border>
      <left style="thin"/>
      <right style="thin"/>
      <top style="hair"/>
      <bottom style="hair"/>
    </border>
    <border>
      <left style="thin"/>
      <right style="thin"/>
      <top>
        <color indexed="63"/>
      </top>
      <bottom style="hair"/>
    </border>
    <border>
      <left style="thin"/>
      <right style="thin"/>
      <top style="thin"/>
      <bottom>
        <color indexed="63"/>
      </bottom>
    </border>
    <border>
      <left style="thin"/>
      <right style="thin"/>
      <top style="thin"/>
      <bottom style="hair"/>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19" fillId="0" borderId="0">
      <alignment/>
      <protection/>
    </xf>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8">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4"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xf>
    <xf numFmtId="0" fontId="1" fillId="0" borderId="0" xfId="0" applyFont="1" applyAlignment="1">
      <alignment wrapText="1"/>
    </xf>
    <xf numFmtId="0" fontId="0"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left" wrapText="1"/>
    </xf>
    <xf numFmtId="0" fontId="1" fillId="32" borderId="10" xfId="0" applyFont="1" applyFill="1" applyBorder="1" applyAlignment="1" applyProtection="1">
      <alignment vertical="center" wrapText="1"/>
      <protection locked="0"/>
    </xf>
    <xf numFmtId="0" fontId="12" fillId="32" borderId="10" xfId="0" applyFont="1" applyFill="1" applyBorder="1" applyAlignment="1">
      <alignment horizontal="center" vertical="center" wrapText="1"/>
    </xf>
    <xf numFmtId="0" fontId="14" fillId="0" borderId="0" xfId="0" applyFont="1" applyAlignment="1">
      <alignment horizontal="center"/>
    </xf>
    <xf numFmtId="0" fontId="1" fillId="32" borderId="0" xfId="0" applyFont="1" applyFill="1" applyAlignment="1">
      <alignment/>
    </xf>
    <xf numFmtId="0" fontId="0" fillId="32" borderId="0" xfId="0" applyFill="1" applyAlignment="1">
      <alignment/>
    </xf>
    <xf numFmtId="0" fontId="1" fillId="32" borderId="0" xfId="0" applyFont="1" applyFill="1" applyAlignment="1">
      <alignment horizontal="center"/>
    </xf>
    <xf numFmtId="0" fontId="15" fillId="0" borderId="0" xfId="0" applyFont="1" applyAlignment="1">
      <alignment/>
    </xf>
    <xf numFmtId="0" fontId="2" fillId="0" borderId="0" xfId="0" applyFont="1" applyAlignment="1">
      <alignment horizontal="center"/>
    </xf>
    <xf numFmtId="0" fontId="14" fillId="0" borderId="0" xfId="0" applyFont="1" applyAlignment="1">
      <alignment horizontal="center"/>
    </xf>
    <xf numFmtId="0" fontId="1" fillId="0" borderId="0" xfId="0" applyFont="1" applyAlignment="1">
      <alignment horizontal="center"/>
    </xf>
    <xf numFmtId="0" fontId="1" fillId="0" borderId="0" xfId="0" applyFont="1" applyAlignment="1">
      <alignment/>
    </xf>
    <xf numFmtId="0" fontId="1" fillId="32" borderId="0" xfId="0" applyFont="1" applyFill="1" applyAlignment="1">
      <alignment/>
    </xf>
    <xf numFmtId="0" fontId="2" fillId="0" borderId="0" xfId="0" applyFont="1" applyAlignment="1">
      <alignment/>
    </xf>
    <xf numFmtId="0" fontId="10" fillId="32" borderId="10" xfId="0" applyFont="1" applyFill="1" applyBorder="1" applyAlignment="1">
      <alignment horizontal="center" vertical="center" wrapText="1"/>
    </xf>
    <xf numFmtId="0" fontId="1" fillId="0" borderId="10" xfId="0" applyFont="1" applyBorder="1" applyAlignment="1">
      <alignment/>
    </xf>
    <xf numFmtId="0" fontId="2" fillId="0" borderId="10" xfId="0" applyFont="1" applyBorder="1" applyAlignment="1">
      <alignment horizontal="center"/>
    </xf>
    <xf numFmtId="0" fontId="9" fillId="0" borderId="10" xfId="0" applyFont="1" applyBorder="1" applyAlignment="1">
      <alignment horizontal="center"/>
    </xf>
    <xf numFmtId="0" fontId="10" fillId="0" borderId="11" xfId="0" applyFont="1" applyBorder="1" applyAlignment="1">
      <alignment horizontal="center" vertical="center" wrapText="1"/>
    </xf>
    <xf numFmtId="0" fontId="10" fillId="0" borderId="11" xfId="0" applyFont="1" applyFill="1" applyBorder="1" applyAlignment="1">
      <alignment horizontal="left" vertical="center"/>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center"/>
    </xf>
    <xf numFmtId="0" fontId="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32"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12" fillId="32" borderId="11" xfId="0" applyFont="1" applyFill="1" applyBorder="1" applyAlignment="1">
      <alignment horizontal="center" vertical="center" wrapText="1"/>
    </xf>
    <xf numFmtId="0" fontId="12" fillId="32" borderId="12" xfId="0" applyFont="1" applyFill="1" applyBorder="1" applyAlignment="1">
      <alignment horizontal="center"/>
    </xf>
    <xf numFmtId="0" fontId="12" fillId="32" borderId="14" xfId="0" applyFont="1" applyFill="1" applyBorder="1" applyAlignment="1">
      <alignment horizontal="center"/>
    </xf>
    <xf numFmtId="0" fontId="9" fillId="32" borderId="11"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12" fillId="32" borderId="11" xfId="0" applyFont="1" applyFill="1" applyBorder="1" applyAlignment="1">
      <alignment horizontal="left" vertical="center"/>
    </xf>
    <xf numFmtId="0" fontId="12" fillId="32" borderId="12" xfId="0" applyFont="1" applyFill="1" applyBorder="1" applyAlignment="1">
      <alignment horizontal="left" vertical="center"/>
    </xf>
    <xf numFmtId="0" fontId="12" fillId="32" borderId="14" xfId="0" applyFont="1" applyFill="1" applyBorder="1" applyAlignment="1">
      <alignment horizontal="left" vertical="center"/>
    </xf>
    <xf numFmtId="0" fontId="9" fillId="32"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2" fillId="0" borderId="14" xfId="0" applyFont="1" applyFill="1" applyBorder="1" applyAlignment="1">
      <alignment horizontal="left" vertical="center"/>
    </xf>
    <xf numFmtId="0" fontId="12"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xf>
    <xf numFmtId="0" fontId="17" fillId="0" borderId="12" xfId="0" applyFont="1" applyFill="1" applyBorder="1" applyAlignment="1">
      <alignment horizontal="center" vertical="center"/>
    </xf>
    <xf numFmtId="0" fontId="9" fillId="32" borderId="12" xfId="0" applyFont="1" applyFill="1" applyBorder="1" applyAlignment="1">
      <alignment horizontal="center" vertical="center" wrapText="1"/>
    </xf>
    <xf numFmtId="0" fontId="16" fillId="32"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0" fillId="0" borderId="13" xfId="0" applyFont="1" applyFill="1" applyBorder="1" applyAlignment="1">
      <alignment horizontal="left"/>
    </xf>
    <xf numFmtId="0" fontId="9"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11" fillId="0" borderId="10" xfId="0" applyFont="1" applyBorder="1" applyAlignment="1">
      <alignment horizontal="center" vertical="center" wrapText="1"/>
    </xf>
    <xf numFmtId="0" fontId="17" fillId="0" borderId="12" xfId="0" applyFont="1" applyFill="1" applyBorder="1" applyAlignment="1">
      <alignment horizontal="left" vertical="center"/>
    </xf>
    <xf numFmtId="0" fontId="12" fillId="32"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11" fillId="33" borderId="13" xfId="0" applyFont="1" applyFill="1" applyBorder="1" applyAlignment="1">
      <alignment horizontal="center" vertical="center" wrapText="1"/>
    </xf>
    <xf numFmtId="0" fontId="8" fillId="0" borderId="10" xfId="0" applyFont="1" applyBorder="1" applyAlignment="1">
      <alignment horizontal="center" wrapText="1"/>
    </xf>
    <xf numFmtId="0" fontId="11" fillId="0" borderId="0" xfId="0" applyFont="1" applyBorder="1" applyAlignment="1">
      <alignment horizontal="center" vertical="center" wrapText="1"/>
    </xf>
    <xf numFmtId="0" fontId="12" fillId="32" borderId="0" xfId="0" applyFont="1" applyFill="1" applyBorder="1" applyAlignment="1">
      <alignment horizontal="center" vertical="center" wrapText="1"/>
    </xf>
    <xf numFmtId="0" fontId="1" fillId="0" borderId="0" xfId="0" applyFont="1" applyAlignment="1">
      <alignment horizontal="left"/>
    </xf>
    <xf numFmtId="0" fontId="8" fillId="0" borderId="10" xfId="0" applyFont="1" applyBorder="1" applyAlignment="1">
      <alignment horizontal="center"/>
    </xf>
    <xf numFmtId="0" fontId="9" fillId="0" borderId="15" xfId="57" applyFont="1" applyFill="1" applyBorder="1" applyAlignment="1">
      <alignment horizontal="center" vertical="center" wrapText="1"/>
      <protection/>
    </xf>
    <xf numFmtId="0" fontId="9" fillId="34" borderId="15" xfId="57" applyFont="1" applyFill="1" applyBorder="1" applyAlignment="1">
      <alignment horizontal="center" vertical="center" wrapText="1"/>
      <protection/>
    </xf>
    <xf numFmtId="0" fontId="9" fillId="0" borderId="15" xfId="57" applyFont="1" applyBorder="1" applyAlignment="1">
      <alignment horizontal="center" vertical="center" wrapText="1"/>
      <protection/>
    </xf>
    <xf numFmtId="0" fontId="9" fillId="33" borderId="15" xfId="57" applyFont="1" applyFill="1" applyBorder="1" applyAlignment="1">
      <alignment horizontal="center" vertical="center" wrapText="1"/>
      <protection/>
    </xf>
    <xf numFmtId="0" fontId="9" fillId="0" borderId="16" xfId="57" applyFont="1" applyFill="1" applyBorder="1" applyAlignment="1">
      <alignment horizontal="center" vertical="center" wrapText="1"/>
      <protection/>
    </xf>
    <xf numFmtId="0" fontId="18" fillId="0" borderId="10" xfId="0" applyFont="1" applyBorder="1" applyAlignment="1">
      <alignment vertical="center" wrapText="1"/>
    </xf>
    <xf numFmtId="0" fontId="12" fillId="0" borderId="11" xfId="57" applyFont="1" applyBorder="1" applyAlignment="1">
      <alignment horizontal="center" vertical="center" wrapText="1"/>
      <protection/>
    </xf>
    <xf numFmtId="0" fontId="12" fillId="0" borderId="11" xfId="0" applyFont="1" applyBorder="1" applyAlignment="1">
      <alignment horizontal="center" vertical="center" wrapText="1"/>
    </xf>
    <xf numFmtId="0" fontId="12" fillId="0" borderId="12" xfId="57" applyFont="1" applyFill="1" applyBorder="1" applyAlignment="1">
      <alignment horizontal="center" vertical="center" wrapText="1"/>
      <protection/>
    </xf>
    <xf numFmtId="0" fontId="21" fillId="0" borderId="12" xfId="0" applyFont="1" applyBorder="1" applyAlignment="1">
      <alignment horizontal="center"/>
    </xf>
    <xf numFmtId="0" fontId="9" fillId="0" borderId="11" xfId="0" applyFont="1" applyFill="1" applyBorder="1" applyAlignment="1">
      <alignment horizontal="center" vertical="center" wrapText="1"/>
    </xf>
    <xf numFmtId="0" fontId="0" fillId="0" borderId="0" xfId="0" applyFill="1" applyAlignment="1">
      <alignment/>
    </xf>
    <xf numFmtId="0" fontId="20" fillId="0" borderId="12" xfId="0" applyFont="1" applyFill="1" applyBorder="1" applyAlignment="1">
      <alignment horizontal="center" vertical="center" wrapText="1"/>
    </xf>
    <xf numFmtId="0" fontId="4" fillId="0" borderId="0" xfId="0" applyFont="1" applyFill="1" applyAlignment="1">
      <alignment/>
    </xf>
    <xf numFmtId="0" fontId="22" fillId="33" borderId="0" xfId="0" applyFont="1" applyFill="1" applyBorder="1" applyAlignment="1">
      <alignment horizontal="left" vertical="center"/>
    </xf>
    <xf numFmtId="0" fontId="9" fillId="32" borderId="17" xfId="0" applyFont="1" applyFill="1" applyBorder="1" applyAlignment="1">
      <alignment horizontal="center" vertical="center" wrapText="1"/>
    </xf>
    <xf numFmtId="0" fontId="8" fillId="32"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12" fillId="32" borderId="18" xfId="0" applyFont="1" applyFill="1" applyBorder="1" applyAlignment="1">
      <alignment horizontal="center" vertical="center" wrapText="1"/>
    </xf>
    <xf numFmtId="0" fontId="12" fillId="32" borderId="15" xfId="0" applyFont="1" applyFill="1" applyBorder="1" applyAlignment="1" quotePrefix="1">
      <alignment horizontal="center" vertical="center" wrapText="1"/>
    </xf>
    <xf numFmtId="0" fontId="12" fillId="32" borderId="15" xfId="0" applyFont="1" applyFill="1" applyBorder="1" applyAlignment="1">
      <alignment horizontal="center" vertical="center"/>
    </xf>
    <xf numFmtId="0" fontId="12" fillId="32" borderId="19"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9" fillId="33" borderId="11" xfId="57" applyFont="1" applyFill="1" applyBorder="1" applyAlignment="1">
      <alignment horizontal="center" vertical="center" wrapText="1"/>
      <protection/>
    </xf>
    <xf numFmtId="0" fontId="9" fillId="33" borderId="12" xfId="57" applyFont="1" applyFill="1" applyBorder="1" applyAlignment="1">
      <alignment horizontal="center" vertical="center" wrapText="1"/>
      <protection/>
    </xf>
    <xf numFmtId="0" fontId="9" fillId="0" borderId="14" xfId="0" applyFont="1" applyFill="1" applyBorder="1" applyAlignment="1">
      <alignment horizontal="center" vertical="center" wrapText="1"/>
    </xf>
    <xf numFmtId="0" fontId="9" fillId="33" borderId="14" xfId="57" applyFont="1" applyFill="1" applyBorder="1" applyAlignment="1">
      <alignment horizontal="center" vertical="center" wrapText="1"/>
      <protection/>
    </xf>
    <xf numFmtId="0" fontId="13" fillId="0" borderId="10" xfId="0" applyFont="1" applyBorder="1" applyAlignment="1">
      <alignment/>
    </xf>
    <xf numFmtId="0" fontId="9" fillId="0" borderId="10" xfId="0" applyFont="1" applyBorder="1" applyAlignment="1">
      <alignment horizontal="center" vertical="center" wrapText="1"/>
    </xf>
    <xf numFmtId="0" fontId="12" fillId="33" borderId="12" xfId="0" applyFont="1" applyFill="1" applyBorder="1" applyAlignment="1">
      <alignment horizontal="center" vertical="center" wrapText="1"/>
    </xf>
    <xf numFmtId="0" fontId="9" fillId="0" borderId="17" xfId="0" applyFont="1" applyBorder="1" applyAlignment="1">
      <alignment vertical="center" wrapText="1"/>
    </xf>
    <xf numFmtId="0" fontId="3" fillId="0" borderId="12" xfId="0" applyFont="1" applyFill="1" applyBorder="1" applyAlignment="1">
      <alignment/>
    </xf>
    <xf numFmtId="0" fontId="21" fillId="0" borderId="11" xfId="0" applyFont="1" applyBorder="1" applyAlignment="1">
      <alignment horizont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20" xfId="57" applyFont="1" applyBorder="1" applyAlignment="1">
      <alignment horizontal="center" vertical="center" wrapText="1"/>
      <protection/>
    </xf>
    <xf numFmtId="0" fontId="12" fillId="0" borderId="13" xfId="57" applyFont="1" applyFill="1" applyBorder="1" applyAlignment="1">
      <alignment horizontal="center" vertical="center" wrapText="1"/>
      <protection/>
    </xf>
    <xf numFmtId="0" fontId="12" fillId="0" borderId="13" xfId="0" applyFont="1" applyFill="1" applyBorder="1" applyAlignment="1">
      <alignment horizontal="center"/>
    </xf>
    <xf numFmtId="0" fontId="12" fillId="32" borderId="13" xfId="0" applyFont="1" applyFill="1" applyBorder="1" applyAlignment="1">
      <alignment horizontal="center" vertical="center" wrapText="1"/>
    </xf>
    <xf numFmtId="0" fontId="9" fillId="0" borderId="10" xfId="57" applyFont="1" applyBorder="1" applyAlignment="1">
      <alignment horizontal="center" vertical="center" wrapText="1"/>
      <protection/>
    </xf>
    <xf numFmtId="0" fontId="9" fillId="0" borderId="17" xfId="0" applyFont="1" applyBorder="1" applyAlignment="1">
      <alignment horizontal="center" vertical="center" wrapText="1"/>
    </xf>
    <xf numFmtId="0" fontId="0" fillId="33" borderId="0" xfId="0" applyFont="1" applyFill="1" applyAlignment="1">
      <alignment/>
    </xf>
    <xf numFmtId="0" fontId="1" fillId="33" borderId="0" xfId="0" applyFont="1" applyFill="1" applyAlignment="1">
      <alignment/>
    </xf>
    <xf numFmtId="0" fontId="2" fillId="33" borderId="0" xfId="0" applyFont="1" applyFill="1" applyAlignment="1">
      <alignment horizontal="center"/>
    </xf>
    <xf numFmtId="0" fontId="0" fillId="0" borderId="0" xfId="0" applyAlignment="1">
      <alignment horizontal="left"/>
    </xf>
    <xf numFmtId="0" fontId="0" fillId="0" borderId="0" xfId="0" applyFont="1" applyAlignment="1">
      <alignment horizontal="left"/>
    </xf>
    <xf numFmtId="0" fontId="23" fillId="34" borderId="0" xfId="0" applyFont="1" applyFill="1" applyAlignment="1">
      <alignment wrapText="1"/>
    </xf>
    <xf numFmtId="0" fontId="24" fillId="0" borderId="0" xfId="0" applyFont="1" applyAlignment="1">
      <alignment wrapText="1"/>
    </xf>
    <xf numFmtId="0" fontId="24" fillId="0" borderId="0" xfId="0" applyFont="1" applyAlignment="1">
      <alignment horizontal="left" wrapText="1"/>
    </xf>
    <xf numFmtId="0" fontId="11" fillId="0" borderId="10" xfId="0" applyFont="1" applyBorder="1" applyAlignment="1">
      <alignment horizontal="center" vertical="center" wrapText="1"/>
    </xf>
    <xf numFmtId="0" fontId="1" fillId="0" borderId="0" xfId="0" applyFont="1" applyAlignment="1">
      <alignment horizontal="left" wrapText="1"/>
    </xf>
    <xf numFmtId="0" fontId="0" fillId="0" borderId="0" xfId="0" applyFont="1" applyAlignment="1">
      <alignment horizontal="left" wrapText="1"/>
    </xf>
    <xf numFmtId="0" fontId="11" fillId="32" borderId="10" xfId="0" applyFont="1" applyFill="1" applyBorder="1" applyAlignment="1">
      <alignment horizontal="center"/>
    </xf>
    <xf numFmtId="0" fontId="9" fillId="32" borderId="10" xfId="0" applyFont="1" applyFill="1" applyBorder="1" applyAlignment="1">
      <alignment horizontal="center" vertical="center" wrapText="1"/>
    </xf>
    <xf numFmtId="0" fontId="9" fillId="32" borderId="17" xfId="0" applyFont="1" applyFill="1" applyBorder="1" applyAlignment="1">
      <alignment horizontal="center" vertical="center" wrapText="1"/>
    </xf>
    <xf numFmtId="0" fontId="7" fillId="0" borderId="0" xfId="0" applyFont="1" applyAlignment="1">
      <alignment horizontal="left"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9" fillId="32" borderId="24" xfId="0" applyFont="1" applyFill="1" applyBorder="1" applyAlignment="1">
      <alignment horizontal="center" vertical="center" wrapText="1"/>
    </xf>
    <xf numFmtId="0" fontId="14" fillId="0" borderId="0" xfId="0" applyFont="1" applyAlignment="1">
      <alignment horizontal="center"/>
    </xf>
    <xf numFmtId="0" fontId="11" fillId="0" borderId="17" xfId="0" applyFont="1" applyBorder="1" applyAlignment="1">
      <alignment horizontal="center" vertical="center" wrapText="1"/>
    </xf>
    <xf numFmtId="0" fontId="10" fillId="32" borderId="10" xfId="0" applyFont="1" applyFill="1" applyBorder="1" applyAlignment="1">
      <alignment horizontal="center" vertical="center" wrapText="1"/>
    </xf>
    <xf numFmtId="0" fontId="10" fillId="32" borderId="17" xfId="0" applyFont="1" applyFill="1" applyBorder="1" applyAlignment="1">
      <alignment horizontal="center" vertical="center" wrapText="1"/>
    </xf>
    <xf numFmtId="0" fontId="1" fillId="0" borderId="0" xfId="0" applyFont="1" applyAlignment="1">
      <alignment horizontal="center" wrapText="1"/>
    </xf>
    <xf numFmtId="0" fontId="11" fillId="32" borderId="25" xfId="0" applyFont="1" applyFill="1" applyBorder="1" applyAlignment="1">
      <alignment horizontal="center" vertical="center" wrapText="1"/>
    </xf>
    <xf numFmtId="0" fontId="11" fillId="32" borderId="26" xfId="0" applyFont="1" applyFill="1" applyBorder="1" applyAlignment="1">
      <alignment horizontal="center" vertical="center" wrapText="1"/>
    </xf>
    <xf numFmtId="0" fontId="11" fillId="32" borderId="27" xfId="0" applyFont="1" applyFill="1" applyBorder="1" applyAlignment="1">
      <alignment horizontal="center" vertical="center" wrapText="1"/>
    </xf>
    <xf numFmtId="0" fontId="11" fillId="32" borderId="28"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2" fillId="0" borderId="0" xfId="0" applyFont="1" applyAlignment="1">
      <alignment horizontal="center"/>
    </xf>
    <xf numFmtId="0" fontId="23" fillId="33" borderId="0" xfId="0" applyFont="1" applyFill="1" applyAlignment="1">
      <alignment horizontal="center"/>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xf>
    <xf numFmtId="0" fontId="9" fillId="32" borderId="26" xfId="0" applyFont="1" applyFill="1" applyBorder="1" applyAlignment="1">
      <alignment horizontal="center" vertical="center" wrapText="1"/>
    </xf>
    <xf numFmtId="0" fontId="9" fillId="32" borderId="30" xfId="0" applyFont="1" applyFill="1" applyBorder="1" applyAlignment="1">
      <alignment horizontal="center" vertical="center" wrapText="1"/>
    </xf>
    <xf numFmtId="0" fontId="9" fillId="32" borderId="28" xfId="0" applyFont="1" applyFill="1" applyBorder="1" applyAlignment="1">
      <alignment horizontal="center" vertical="center" wrapText="1"/>
    </xf>
    <xf numFmtId="0" fontId="14" fillId="0" borderId="31" xfId="0" applyFont="1" applyBorder="1" applyAlignment="1">
      <alignment horizontal="center" vertical="center" wrapText="1"/>
    </xf>
    <xf numFmtId="0" fontId="3" fillId="0" borderId="10"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0" xfId="0" applyFont="1" applyAlignment="1">
      <alignment horizontal="left"/>
    </xf>
    <xf numFmtId="0" fontId="1" fillId="0" borderId="0" xfId="0" applyFont="1" applyAlignment="1">
      <alignment horizontal="left"/>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23" fillId="34" borderId="0" xfId="0" applyFont="1" applyFill="1" applyAlignment="1">
      <alignment horizontal="left" wrapText="1"/>
    </xf>
    <xf numFmtId="0" fontId="18" fillId="0" borderId="10" xfId="0" applyFont="1" applyBorder="1" applyAlignment="1">
      <alignment horizontal="center" vertical="center" wrapText="1"/>
    </xf>
    <xf numFmtId="0" fontId="7" fillId="0" borderId="0" xfId="0" applyFont="1" applyAlignment="1">
      <alignment horizontal="center"/>
    </xf>
    <xf numFmtId="0" fontId="2"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33" xfId="0" applyFont="1" applyBorder="1" applyAlignment="1">
      <alignment horizontal="left" vertical="center" wrapText="1"/>
    </xf>
    <xf numFmtId="0" fontId="8" fillId="0" borderId="0" xfId="0" applyFont="1" applyBorder="1" applyAlignment="1">
      <alignment horizontal="left"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9" xfId="0" applyFont="1" applyBorder="1" applyAlignment="1">
      <alignment horizontal="center" vertical="center" wrapText="1"/>
    </xf>
    <xf numFmtId="0" fontId="7"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xf>
    <xf numFmtId="0" fontId="14" fillId="0" borderId="31" xfId="0" applyFont="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AI84"/>
  <sheetViews>
    <sheetView zoomScalePageLayoutView="0" workbookViewId="0" topLeftCell="A28">
      <selection activeCell="B40" sqref="B40:AB40"/>
    </sheetView>
  </sheetViews>
  <sheetFormatPr defaultColWidth="8.796875" defaultRowHeight="15"/>
  <cols>
    <col min="1" max="1" width="4.09765625" style="0" customWidth="1"/>
    <col min="2" max="2" width="12.19921875" style="0" customWidth="1"/>
    <col min="3" max="3" width="4.5" style="1" customWidth="1"/>
    <col min="4" max="14" width="4.19921875" style="1" customWidth="1"/>
    <col min="15" max="15" width="5" style="1" customWidth="1"/>
    <col min="16" max="25" width="4.3984375" style="1" customWidth="1"/>
    <col min="26" max="26" width="5.3984375" style="1" customWidth="1"/>
    <col min="27" max="27" width="4.3984375" style="1" customWidth="1"/>
    <col min="28" max="28" width="6.19921875" style="0" customWidth="1"/>
    <col min="29" max="29" width="7" style="0" customWidth="1"/>
    <col min="30" max="31" width="5.5" style="0" customWidth="1"/>
    <col min="32" max="33" width="4.19921875" style="0" customWidth="1"/>
    <col min="34" max="34" width="7.19921875" style="0" customWidth="1"/>
    <col min="35" max="35" width="5.5" style="0" customWidth="1"/>
  </cols>
  <sheetData>
    <row r="1" spans="1:29" s="10" customFormat="1" ht="15.75">
      <c r="A1" s="173" t="s">
        <v>53</v>
      </c>
      <c r="B1" s="173"/>
      <c r="C1" s="173"/>
      <c r="D1" s="173"/>
      <c r="E1" s="173"/>
      <c r="F1" s="173"/>
      <c r="G1" s="3"/>
      <c r="H1" s="3"/>
      <c r="I1" s="3"/>
      <c r="J1" s="3"/>
      <c r="K1" s="3"/>
      <c r="L1" s="3"/>
      <c r="M1" s="3"/>
      <c r="N1" s="5"/>
      <c r="O1" s="5"/>
      <c r="P1" s="2"/>
      <c r="Q1" s="2"/>
      <c r="R1" s="3"/>
      <c r="S1" s="3"/>
      <c r="T1" s="3"/>
      <c r="U1" s="3"/>
      <c r="V1" s="3"/>
      <c r="W1" s="3"/>
      <c r="X1" s="3"/>
      <c r="Y1" s="5"/>
      <c r="Z1" s="5"/>
      <c r="AA1" s="5"/>
      <c r="AB1" s="22"/>
      <c r="AC1" s="22"/>
    </row>
    <row r="2" spans="1:35" s="21" customFormat="1" ht="21" customHeight="1">
      <c r="A2" s="161" t="s">
        <v>83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7"/>
      <c r="AD2" s="17"/>
      <c r="AE2" s="17"/>
      <c r="AF2" s="17"/>
      <c r="AG2" s="17"/>
      <c r="AH2" s="17"/>
      <c r="AI2" s="17"/>
    </row>
    <row r="3" spans="1:33" ht="25.5" customHeight="1">
      <c r="A3" s="163" t="s">
        <v>9</v>
      </c>
      <c r="B3" s="163" t="s">
        <v>10</v>
      </c>
      <c r="C3" s="166" t="s">
        <v>21</v>
      </c>
      <c r="D3" s="167"/>
      <c r="E3" s="157" t="s">
        <v>68</v>
      </c>
      <c r="F3" s="158"/>
      <c r="G3" s="158"/>
      <c r="H3" s="158"/>
      <c r="I3" s="158"/>
      <c r="J3" s="158"/>
      <c r="K3" s="158"/>
      <c r="L3" s="158"/>
      <c r="M3" s="158"/>
      <c r="N3" s="159"/>
      <c r="O3" s="155" t="s">
        <v>66</v>
      </c>
      <c r="P3" s="157" t="s">
        <v>69</v>
      </c>
      <c r="Q3" s="158"/>
      <c r="R3" s="158"/>
      <c r="S3" s="158"/>
      <c r="T3" s="158"/>
      <c r="U3" s="158"/>
      <c r="V3" s="158"/>
      <c r="W3" s="158"/>
      <c r="X3" s="158"/>
      <c r="Y3" s="159"/>
      <c r="Z3" s="155" t="s">
        <v>66</v>
      </c>
      <c r="AA3" s="170" t="s">
        <v>82</v>
      </c>
      <c r="AB3" s="150" t="s">
        <v>22</v>
      </c>
      <c r="AC3" s="89"/>
      <c r="AD3" s="150" t="s">
        <v>54</v>
      </c>
      <c r="AE3" s="150" t="s">
        <v>55</v>
      </c>
      <c r="AF3" s="150" t="s">
        <v>56</v>
      </c>
      <c r="AG3" s="150" t="s">
        <v>57</v>
      </c>
    </row>
    <row r="4" spans="1:33" ht="22.5" customHeight="1">
      <c r="A4" s="163"/>
      <c r="B4" s="163"/>
      <c r="C4" s="168"/>
      <c r="D4" s="169"/>
      <c r="E4" s="153" t="s">
        <v>11</v>
      </c>
      <c r="F4" s="153"/>
      <c r="G4" s="153" t="s">
        <v>12</v>
      </c>
      <c r="H4" s="153"/>
      <c r="I4" s="153"/>
      <c r="J4" s="153"/>
      <c r="K4" s="153"/>
      <c r="L4" s="153"/>
      <c r="M4" s="154" t="s">
        <v>80</v>
      </c>
      <c r="N4" s="154" t="s">
        <v>81</v>
      </c>
      <c r="O4" s="160"/>
      <c r="P4" s="153" t="s">
        <v>11</v>
      </c>
      <c r="Q4" s="153"/>
      <c r="R4" s="153" t="s">
        <v>12</v>
      </c>
      <c r="S4" s="153"/>
      <c r="T4" s="153"/>
      <c r="U4" s="153"/>
      <c r="V4" s="153"/>
      <c r="W4" s="153"/>
      <c r="X4" s="154" t="s">
        <v>80</v>
      </c>
      <c r="Y4" s="154" t="s">
        <v>81</v>
      </c>
      <c r="Z4" s="160"/>
      <c r="AA4" s="171"/>
      <c r="AB4" s="150"/>
      <c r="AC4" s="89"/>
      <c r="AD4" s="150"/>
      <c r="AE4" s="150"/>
      <c r="AF4" s="150"/>
      <c r="AG4" s="150"/>
    </row>
    <row r="5" spans="1:33" ht="55.5" customHeight="1">
      <c r="A5" s="164"/>
      <c r="B5" s="164"/>
      <c r="C5" s="114" t="s">
        <v>70</v>
      </c>
      <c r="D5" s="114" t="s">
        <v>71</v>
      </c>
      <c r="E5" s="114" t="s">
        <v>72</v>
      </c>
      <c r="F5" s="114" t="s">
        <v>73</v>
      </c>
      <c r="G5" s="114" t="s">
        <v>74</v>
      </c>
      <c r="H5" s="114" t="s">
        <v>76</v>
      </c>
      <c r="I5" s="114" t="s">
        <v>75</v>
      </c>
      <c r="J5" s="114" t="s">
        <v>77</v>
      </c>
      <c r="K5" s="114" t="s">
        <v>78</v>
      </c>
      <c r="L5" s="114" t="s">
        <v>79</v>
      </c>
      <c r="M5" s="155"/>
      <c r="N5" s="155"/>
      <c r="O5" s="160"/>
      <c r="P5" s="114" t="s">
        <v>72</v>
      </c>
      <c r="Q5" s="114" t="s">
        <v>73</v>
      </c>
      <c r="R5" s="114" t="s">
        <v>74</v>
      </c>
      <c r="S5" s="114" t="s">
        <v>76</v>
      </c>
      <c r="T5" s="114" t="s">
        <v>75</v>
      </c>
      <c r="U5" s="114" t="s">
        <v>77</v>
      </c>
      <c r="V5" s="114" t="s">
        <v>78</v>
      </c>
      <c r="W5" s="114" t="s">
        <v>79</v>
      </c>
      <c r="X5" s="155"/>
      <c r="Y5" s="155"/>
      <c r="Z5" s="160"/>
      <c r="AA5" s="172"/>
      <c r="AB5" s="162"/>
      <c r="AC5" s="89"/>
      <c r="AD5" s="150"/>
      <c r="AE5" s="150"/>
      <c r="AF5" s="150"/>
      <c r="AG5" s="150"/>
    </row>
    <row r="6" spans="1:35" ht="15.75">
      <c r="A6" s="63">
        <v>1</v>
      </c>
      <c r="B6" s="68" t="s">
        <v>24</v>
      </c>
      <c r="C6" s="118">
        <v>352</v>
      </c>
      <c r="D6" s="118">
        <v>10</v>
      </c>
      <c r="E6" s="63">
        <v>64</v>
      </c>
      <c r="F6" s="63">
        <v>2</v>
      </c>
      <c r="G6" s="63">
        <v>123</v>
      </c>
      <c r="H6" s="63">
        <v>3</v>
      </c>
      <c r="I6" s="63">
        <v>96</v>
      </c>
      <c r="J6" s="63">
        <v>3</v>
      </c>
      <c r="K6" s="63">
        <v>85</v>
      </c>
      <c r="L6" s="63">
        <v>2</v>
      </c>
      <c r="M6" s="118">
        <v>368</v>
      </c>
      <c r="N6" s="118">
        <f aca="true" t="shared" si="0" ref="N6:N33">F6+H6+J6+L6</f>
        <v>10</v>
      </c>
      <c r="O6" s="66"/>
      <c r="P6" s="63">
        <v>64</v>
      </c>
      <c r="Q6" s="63">
        <v>2</v>
      </c>
      <c r="R6" s="63">
        <v>123</v>
      </c>
      <c r="S6" s="63">
        <v>3</v>
      </c>
      <c r="T6" s="63">
        <v>96</v>
      </c>
      <c r="U6" s="63">
        <v>3</v>
      </c>
      <c r="V6" s="63">
        <v>85</v>
      </c>
      <c r="W6" s="63">
        <v>2</v>
      </c>
      <c r="X6" s="118">
        <v>368</v>
      </c>
      <c r="Y6" s="118">
        <f aca="true" t="shared" si="1" ref="Y6:Y33">Q6+S6+U6+W6</f>
        <v>10</v>
      </c>
      <c r="Z6" s="66"/>
      <c r="AA6" s="119">
        <v>1</v>
      </c>
      <c r="AB6" s="59"/>
      <c r="AC6" s="95">
        <f aca="true" t="shared" si="2" ref="AC6:AC32">N6-D6</f>
        <v>0</v>
      </c>
      <c r="AD6" s="2">
        <f aca="true" t="shared" si="3" ref="AD6:AD33">F6</f>
        <v>2</v>
      </c>
      <c r="AE6" s="2">
        <f aca="true" t="shared" si="4" ref="AE6:AE33">H6+J6+L6</f>
        <v>8</v>
      </c>
      <c r="AF6" s="2">
        <f aca="true" t="shared" si="5" ref="AF6:AF33">AD6*2.5</f>
        <v>5</v>
      </c>
      <c r="AG6">
        <f aca="true" t="shared" si="6" ref="AG6:AG33">AE6*2.2</f>
        <v>17.6</v>
      </c>
      <c r="AH6">
        <f aca="true" t="shared" si="7" ref="AH6:AH33">AF6+AG6</f>
        <v>22.6</v>
      </c>
      <c r="AI6">
        <v>23</v>
      </c>
    </row>
    <row r="7" spans="1:35" ht="15.75">
      <c r="A7" s="57">
        <v>2</v>
      </c>
      <c r="B7" s="69" t="s">
        <v>25</v>
      </c>
      <c r="C7" s="115">
        <v>498</v>
      </c>
      <c r="D7" s="115">
        <v>14</v>
      </c>
      <c r="E7" s="64">
        <v>168</v>
      </c>
      <c r="F7" s="64">
        <v>3</v>
      </c>
      <c r="G7" s="64">
        <v>121</v>
      </c>
      <c r="H7" s="64">
        <v>4</v>
      </c>
      <c r="I7" s="64">
        <v>120</v>
      </c>
      <c r="J7" s="64">
        <v>4</v>
      </c>
      <c r="K7" s="64">
        <v>92</v>
      </c>
      <c r="L7" s="64">
        <v>3</v>
      </c>
      <c r="M7" s="115">
        <v>501</v>
      </c>
      <c r="N7" s="115">
        <f t="shared" si="0"/>
        <v>14</v>
      </c>
      <c r="O7" s="67"/>
      <c r="P7" s="64">
        <v>168</v>
      </c>
      <c r="Q7" s="64">
        <v>3</v>
      </c>
      <c r="R7" s="64">
        <v>121</v>
      </c>
      <c r="S7" s="64">
        <v>4</v>
      </c>
      <c r="T7" s="64">
        <v>120</v>
      </c>
      <c r="U7" s="64">
        <v>4</v>
      </c>
      <c r="V7" s="64">
        <v>92</v>
      </c>
      <c r="W7" s="64">
        <v>3</v>
      </c>
      <c r="X7" s="115">
        <v>501</v>
      </c>
      <c r="Y7" s="115">
        <f t="shared" si="1"/>
        <v>14</v>
      </c>
      <c r="Z7" s="67"/>
      <c r="AA7" s="120">
        <v>1</v>
      </c>
      <c r="AB7" s="60"/>
      <c r="AC7" s="95">
        <f t="shared" si="2"/>
        <v>0</v>
      </c>
      <c r="AD7" s="2">
        <f t="shared" si="3"/>
        <v>3</v>
      </c>
      <c r="AE7" s="2">
        <f t="shared" si="4"/>
        <v>11</v>
      </c>
      <c r="AF7" s="2">
        <f t="shared" si="5"/>
        <v>7.5</v>
      </c>
      <c r="AG7">
        <f t="shared" si="6"/>
        <v>24.200000000000003</v>
      </c>
      <c r="AH7">
        <f t="shared" si="7"/>
        <v>31.700000000000003</v>
      </c>
      <c r="AI7">
        <v>32</v>
      </c>
    </row>
    <row r="8" spans="1:35" ht="15.75">
      <c r="A8" s="57">
        <v>3</v>
      </c>
      <c r="B8" s="69" t="s">
        <v>26</v>
      </c>
      <c r="C8" s="115">
        <v>385</v>
      </c>
      <c r="D8" s="116">
        <v>13</v>
      </c>
      <c r="E8" s="64">
        <v>126</v>
      </c>
      <c r="F8" s="64">
        <v>4</v>
      </c>
      <c r="G8" s="64">
        <v>100</v>
      </c>
      <c r="H8" s="64">
        <v>3</v>
      </c>
      <c r="I8" s="64">
        <v>93</v>
      </c>
      <c r="J8" s="64">
        <v>3</v>
      </c>
      <c r="K8" s="64">
        <v>117</v>
      </c>
      <c r="L8" s="64">
        <v>4</v>
      </c>
      <c r="M8" s="115">
        <v>436</v>
      </c>
      <c r="N8" s="116">
        <f t="shared" si="0"/>
        <v>14</v>
      </c>
      <c r="O8" s="47" t="s">
        <v>67</v>
      </c>
      <c r="P8" s="64">
        <v>126</v>
      </c>
      <c r="Q8" s="64">
        <v>4</v>
      </c>
      <c r="R8" s="64">
        <v>100</v>
      </c>
      <c r="S8" s="64">
        <v>3</v>
      </c>
      <c r="T8" s="64">
        <v>93</v>
      </c>
      <c r="U8" s="64">
        <v>3</v>
      </c>
      <c r="V8" s="64">
        <v>117</v>
      </c>
      <c r="W8" s="64">
        <v>4</v>
      </c>
      <c r="X8" s="115">
        <v>436</v>
      </c>
      <c r="Y8" s="116">
        <f t="shared" si="1"/>
        <v>14</v>
      </c>
      <c r="Z8" s="47" t="s">
        <v>67</v>
      </c>
      <c r="AA8" s="121">
        <v>2</v>
      </c>
      <c r="AB8" s="57"/>
      <c r="AC8" s="95">
        <f t="shared" si="2"/>
        <v>1</v>
      </c>
      <c r="AD8" s="2">
        <f t="shared" si="3"/>
        <v>4</v>
      </c>
      <c r="AE8" s="2">
        <f t="shared" si="4"/>
        <v>10</v>
      </c>
      <c r="AF8" s="2">
        <f t="shared" si="5"/>
        <v>10</v>
      </c>
      <c r="AG8">
        <f t="shared" si="6"/>
        <v>22</v>
      </c>
      <c r="AH8">
        <f t="shared" si="7"/>
        <v>32</v>
      </c>
      <c r="AI8">
        <v>32</v>
      </c>
    </row>
    <row r="9" spans="1:35" ht="15.75">
      <c r="A9" s="57">
        <v>4</v>
      </c>
      <c r="B9" s="69" t="s">
        <v>27</v>
      </c>
      <c r="C9" s="115">
        <v>551</v>
      </c>
      <c r="D9" s="115">
        <v>16</v>
      </c>
      <c r="E9" s="64">
        <v>135</v>
      </c>
      <c r="F9" s="64">
        <v>4</v>
      </c>
      <c r="G9" s="64">
        <v>141</v>
      </c>
      <c r="H9" s="64">
        <v>4</v>
      </c>
      <c r="I9" s="64">
        <v>138</v>
      </c>
      <c r="J9" s="64">
        <v>4</v>
      </c>
      <c r="K9" s="64">
        <v>138</v>
      </c>
      <c r="L9" s="64">
        <v>4</v>
      </c>
      <c r="M9" s="115">
        <v>552</v>
      </c>
      <c r="N9" s="115">
        <f t="shared" si="0"/>
        <v>16</v>
      </c>
      <c r="O9" s="67"/>
      <c r="P9" s="64">
        <v>135</v>
      </c>
      <c r="Q9" s="64">
        <v>4</v>
      </c>
      <c r="R9" s="64">
        <v>141</v>
      </c>
      <c r="S9" s="64">
        <v>4</v>
      </c>
      <c r="T9" s="64">
        <v>138</v>
      </c>
      <c r="U9" s="64">
        <v>4</v>
      </c>
      <c r="V9" s="64">
        <v>138</v>
      </c>
      <c r="W9" s="64">
        <v>4</v>
      </c>
      <c r="X9" s="115">
        <v>552</v>
      </c>
      <c r="Y9" s="115">
        <f t="shared" si="1"/>
        <v>16</v>
      </c>
      <c r="Z9" s="67"/>
      <c r="AA9" s="121">
        <v>1</v>
      </c>
      <c r="AB9" s="60"/>
      <c r="AC9" s="95">
        <f t="shared" si="2"/>
        <v>0</v>
      </c>
      <c r="AD9" s="2">
        <f t="shared" si="3"/>
        <v>4</v>
      </c>
      <c r="AE9" s="2">
        <f t="shared" si="4"/>
        <v>12</v>
      </c>
      <c r="AF9" s="2">
        <f t="shared" si="5"/>
        <v>10</v>
      </c>
      <c r="AG9">
        <f t="shared" si="6"/>
        <v>26.400000000000002</v>
      </c>
      <c r="AH9">
        <f t="shared" si="7"/>
        <v>36.400000000000006</v>
      </c>
      <c r="AI9">
        <v>36</v>
      </c>
    </row>
    <row r="10" spans="1:35" ht="15.75">
      <c r="A10" s="57">
        <v>5</v>
      </c>
      <c r="B10" s="69" t="s">
        <v>28</v>
      </c>
      <c r="C10" s="115">
        <v>263</v>
      </c>
      <c r="D10" s="115">
        <v>11</v>
      </c>
      <c r="E10" s="64">
        <v>93</v>
      </c>
      <c r="F10" s="64">
        <v>4</v>
      </c>
      <c r="G10" s="64">
        <v>75</v>
      </c>
      <c r="H10" s="64">
        <v>3</v>
      </c>
      <c r="I10" s="64">
        <v>56</v>
      </c>
      <c r="J10" s="64">
        <v>2</v>
      </c>
      <c r="K10" s="64">
        <v>52</v>
      </c>
      <c r="L10" s="64">
        <v>2</v>
      </c>
      <c r="M10" s="115">
        <v>276</v>
      </c>
      <c r="N10" s="115">
        <f t="shared" si="0"/>
        <v>11</v>
      </c>
      <c r="O10" s="67"/>
      <c r="P10" s="64">
        <v>93</v>
      </c>
      <c r="Q10" s="64">
        <v>4</v>
      </c>
      <c r="R10" s="64">
        <v>75</v>
      </c>
      <c r="S10" s="64">
        <v>3</v>
      </c>
      <c r="T10" s="64">
        <v>56</v>
      </c>
      <c r="U10" s="64">
        <v>2</v>
      </c>
      <c r="V10" s="64">
        <v>52</v>
      </c>
      <c r="W10" s="64">
        <v>2</v>
      </c>
      <c r="X10" s="115">
        <v>276</v>
      </c>
      <c r="Y10" s="115">
        <f t="shared" si="1"/>
        <v>11</v>
      </c>
      <c r="Z10" s="67"/>
      <c r="AA10" s="121">
        <v>1</v>
      </c>
      <c r="AB10" s="60"/>
      <c r="AC10" s="95">
        <f t="shared" si="2"/>
        <v>0</v>
      </c>
      <c r="AD10" s="2">
        <f t="shared" si="3"/>
        <v>4</v>
      </c>
      <c r="AE10" s="2">
        <f t="shared" si="4"/>
        <v>7</v>
      </c>
      <c r="AF10" s="2">
        <f t="shared" si="5"/>
        <v>10</v>
      </c>
      <c r="AG10">
        <f t="shared" si="6"/>
        <v>15.400000000000002</v>
      </c>
      <c r="AH10">
        <f t="shared" si="7"/>
        <v>25.400000000000002</v>
      </c>
      <c r="AI10">
        <v>25</v>
      </c>
    </row>
    <row r="11" spans="1:35" ht="15.75">
      <c r="A11" s="57">
        <v>6</v>
      </c>
      <c r="B11" s="69" t="s">
        <v>29</v>
      </c>
      <c r="C11" s="115">
        <v>547</v>
      </c>
      <c r="D11" s="115">
        <v>16</v>
      </c>
      <c r="E11" s="64">
        <v>115</v>
      </c>
      <c r="F11" s="64">
        <v>4</v>
      </c>
      <c r="G11" s="64">
        <v>126</v>
      </c>
      <c r="H11" s="64">
        <v>4</v>
      </c>
      <c r="I11" s="64">
        <v>141</v>
      </c>
      <c r="J11" s="64">
        <v>4</v>
      </c>
      <c r="K11" s="64">
        <v>136</v>
      </c>
      <c r="L11" s="64">
        <v>4</v>
      </c>
      <c r="M11" s="115">
        <v>518</v>
      </c>
      <c r="N11" s="115">
        <f t="shared" si="0"/>
        <v>16</v>
      </c>
      <c r="O11" s="67"/>
      <c r="P11" s="64">
        <v>115</v>
      </c>
      <c r="Q11" s="64">
        <v>4</v>
      </c>
      <c r="R11" s="64">
        <v>126</v>
      </c>
      <c r="S11" s="64">
        <v>4</v>
      </c>
      <c r="T11" s="64">
        <v>141</v>
      </c>
      <c r="U11" s="64">
        <v>4</v>
      </c>
      <c r="V11" s="64">
        <v>136</v>
      </c>
      <c r="W11" s="64">
        <v>4</v>
      </c>
      <c r="X11" s="115">
        <v>518</v>
      </c>
      <c r="Y11" s="115">
        <f t="shared" si="1"/>
        <v>16</v>
      </c>
      <c r="Z11" s="67"/>
      <c r="AA11" s="121">
        <v>4</v>
      </c>
      <c r="AB11" s="60"/>
      <c r="AC11" s="95">
        <f t="shared" si="2"/>
        <v>0</v>
      </c>
      <c r="AD11" s="2">
        <f t="shared" si="3"/>
        <v>4</v>
      </c>
      <c r="AE11" s="2">
        <f t="shared" si="4"/>
        <v>12</v>
      </c>
      <c r="AF11" s="2">
        <f t="shared" si="5"/>
        <v>10</v>
      </c>
      <c r="AG11">
        <f t="shared" si="6"/>
        <v>26.400000000000002</v>
      </c>
      <c r="AH11">
        <f t="shared" si="7"/>
        <v>36.400000000000006</v>
      </c>
      <c r="AI11">
        <v>36</v>
      </c>
    </row>
    <row r="12" spans="1:35" ht="13.5" customHeight="1">
      <c r="A12" s="57">
        <v>7</v>
      </c>
      <c r="B12" s="69" t="s">
        <v>30</v>
      </c>
      <c r="C12" s="115">
        <v>430</v>
      </c>
      <c r="D12" s="115">
        <v>14</v>
      </c>
      <c r="E12" s="64">
        <v>141</v>
      </c>
      <c r="F12" s="64">
        <v>5</v>
      </c>
      <c r="G12" s="64">
        <v>97</v>
      </c>
      <c r="H12" s="64">
        <v>3</v>
      </c>
      <c r="I12" s="64">
        <v>105</v>
      </c>
      <c r="J12" s="64">
        <v>3</v>
      </c>
      <c r="K12" s="64">
        <v>109</v>
      </c>
      <c r="L12" s="64">
        <v>3</v>
      </c>
      <c r="M12" s="115">
        <v>452</v>
      </c>
      <c r="N12" s="115">
        <f t="shared" si="0"/>
        <v>14</v>
      </c>
      <c r="O12" s="67"/>
      <c r="P12" s="64">
        <v>141</v>
      </c>
      <c r="Q12" s="64">
        <v>5</v>
      </c>
      <c r="R12" s="64">
        <v>97</v>
      </c>
      <c r="S12" s="64">
        <v>3</v>
      </c>
      <c r="T12" s="64">
        <v>105</v>
      </c>
      <c r="U12" s="64">
        <v>3</v>
      </c>
      <c r="V12" s="64">
        <v>109</v>
      </c>
      <c r="W12" s="64">
        <v>3</v>
      </c>
      <c r="X12" s="115">
        <v>452</v>
      </c>
      <c r="Y12" s="115">
        <f t="shared" si="1"/>
        <v>14</v>
      </c>
      <c r="Z12" s="67"/>
      <c r="AA12" s="121">
        <v>1</v>
      </c>
      <c r="AB12" s="60"/>
      <c r="AC12" s="95">
        <f t="shared" si="2"/>
        <v>0</v>
      </c>
      <c r="AD12" s="2">
        <f t="shared" si="3"/>
        <v>5</v>
      </c>
      <c r="AE12" s="2">
        <f t="shared" si="4"/>
        <v>9</v>
      </c>
      <c r="AF12" s="2">
        <f t="shared" si="5"/>
        <v>12.5</v>
      </c>
      <c r="AG12">
        <f t="shared" si="6"/>
        <v>19.8</v>
      </c>
      <c r="AH12">
        <f t="shared" si="7"/>
        <v>32.3</v>
      </c>
      <c r="AI12">
        <v>32</v>
      </c>
    </row>
    <row r="13" spans="1:35" ht="14.25" customHeight="1">
      <c r="A13" s="57">
        <v>9</v>
      </c>
      <c r="B13" s="69" t="s">
        <v>31</v>
      </c>
      <c r="C13" s="115">
        <v>267</v>
      </c>
      <c r="D13" s="115">
        <v>10</v>
      </c>
      <c r="E13" s="64">
        <v>71</v>
      </c>
      <c r="F13" s="64">
        <v>3</v>
      </c>
      <c r="G13" s="64">
        <v>57</v>
      </c>
      <c r="H13" s="64">
        <v>2</v>
      </c>
      <c r="I13" s="64">
        <v>63</v>
      </c>
      <c r="J13" s="64">
        <v>2</v>
      </c>
      <c r="K13" s="64">
        <v>71</v>
      </c>
      <c r="L13" s="64">
        <v>3</v>
      </c>
      <c r="M13" s="115">
        <v>262</v>
      </c>
      <c r="N13" s="115">
        <f t="shared" si="0"/>
        <v>10</v>
      </c>
      <c r="O13" s="67"/>
      <c r="P13" s="64">
        <v>71</v>
      </c>
      <c r="Q13" s="64">
        <v>3</v>
      </c>
      <c r="R13" s="64">
        <v>57</v>
      </c>
      <c r="S13" s="64">
        <v>2</v>
      </c>
      <c r="T13" s="64">
        <v>63</v>
      </c>
      <c r="U13" s="64">
        <v>2</v>
      </c>
      <c r="V13" s="64">
        <v>71</v>
      </c>
      <c r="W13" s="64">
        <v>3</v>
      </c>
      <c r="X13" s="115">
        <v>262</v>
      </c>
      <c r="Y13" s="115">
        <f t="shared" si="1"/>
        <v>10</v>
      </c>
      <c r="Z13" s="67"/>
      <c r="AA13" s="122">
        <v>1</v>
      </c>
      <c r="AB13" s="60"/>
      <c r="AC13" s="95">
        <f t="shared" si="2"/>
        <v>0</v>
      </c>
      <c r="AD13" s="2">
        <f t="shared" si="3"/>
        <v>3</v>
      </c>
      <c r="AE13" s="2">
        <f t="shared" si="4"/>
        <v>7</v>
      </c>
      <c r="AF13" s="2">
        <f t="shared" si="5"/>
        <v>7.5</v>
      </c>
      <c r="AG13">
        <f t="shared" si="6"/>
        <v>15.400000000000002</v>
      </c>
      <c r="AH13">
        <f t="shared" si="7"/>
        <v>22.900000000000002</v>
      </c>
      <c r="AI13">
        <v>23</v>
      </c>
    </row>
    <row r="14" spans="1:35" ht="13.5" customHeight="1">
      <c r="A14" s="57">
        <v>10</v>
      </c>
      <c r="B14" s="69" t="s">
        <v>32</v>
      </c>
      <c r="C14" s="115">
        <v>329</v>
      </c>
      <c r="D14" s="115">
        <v>11</v>
      </c>
      <c r="E14" s="64">
        <v>98</v>
      </c>
      <c r="F14" s="64">
        <v>4</v>
      </c>
      <c r="G14" s="64">
        <v>82</v>
      </c>
      <c r="H14" s="64">
        <v>3</v>
      </c>
      <c r="I14" s="64">
        <v>88</v>
      </c>
      <c r="J14" s="64">
        <v>2</v>
      </c>
      <c r="K14" s="64">
        <v>75</v>
      </c>
      <c r="L14" s="64">
        <v>2</v>
      </c>
      <c r="M14" s="115">
        <v>343</v>
      </c>
      <c r="N14" s="115">
        <f t="shared" si="0"/>
        <v>11</v>
      </c>
      <c r="O14" s="67"/>
      <c r="P14" s="64">
        <v>98</v>
      </c>
      <c r="Q14" s="64">
        <v>4</v>
      </c>
      <c r="R14" s="64">
        <v>82</v>
      </c>
      <c r="S14" s="64">
        <v>3</v>
      </c>
      <c r="T14" s="64">
        <v>88</v>
      </c>
      <c r="U14" s="64">
        <v>2</v>
      </c>
      <c r="V14" s="64">
        <v>75</v>
      </c>
      <c r="W14" s="64">
        <v>2</v>
      </c>
      <c r="X14" s="115">
        <v>343</v>
      </c>
      <c r="Y14" s="115">
        <f t="shared" si="1"/>
        <v>11</v>
      </c>
      <c r="Z14" s="67"/>
      <c r="AA14" s="121">
        <v>1</v>
      </c>
      <c r="AB14" s="60"/>
      <c r="AC14" s="95">
        <f t="shared" si="2"/>
        <v>0</v>
      </c>
      <c r="AD14" s="2">
        <f t="shared" si="3"/>
        <v>4</v>
      </c>
      <c r="AE14" s="2">
        <f t="shared" si="4"/>
        <v>7</v>
      </c>
      <c r="AF14" s="2">
        <f t="shared" si="5"/>
        <v>10</v>
      </c>
      <c r="AG14">
        <f t="shared" si="6"/>
        <v>15.400000000000002</v>
      </c>
      <c r="AH14">
        <f t="shared" si="7"/>
        <v>25.400000000000002</v>
      </c>
      <c r="AI14">
        <v>25</v>
      </c>
    </row>
    <row r="15" spans="1:35" ht="13.5" customHeight="1">
      <c r="A15" s="57">
        <v>8</v>
      </c>
      <c r="B15" s="69" t="s">
        <v>33</v>
      </c>
      <c r="C15" s="115">
        <v>522</v>
      </c>
      <c r="D15" s="115">
        <v>15</v>
      </c>
      <c r="E15" s="64">
        <v>157</v>
      </c>
      <c r="F15" s="64">
        <v>4</v>
      </c>
      <c r="G15" s="64">
        <v>124</v>
      </c>
      <c r="H15" s="64">
        <v>4</v>
      </c>
      <c r="I15" s="64">
        <v>115</v>
      </c>
      <c r="J15" s="64">
        <v>3</v>
      </c>
      <c r="K15" s="64">
        <v>130</v>
      </c>
      <c r="L15" s="64">
        <v>4</v>
      </c>
      <c r="M15" s="115">
        <v>526</v>
      </c>
      <c r="N15" s="115">
        <f t="shared" si="0"/>
        <v>15</v>
      </c>
      <c r="O15" s="67"/>
      <c r="P15" s="64">
        <v>157</v>
      </c>
      <c r="Q15" s="64">
        <v>4</v>
      </c>
      <c r="R15" s="64">
        <v>124</v>
      </c>
      <c r="S15" s="64">
        <v>4</v>
      </c>
      <c r="T15" s="64">
        <v>115</v>
      </c>
      <c r="U15" s="64">
        <v>3</v>
      </c>
      <c r="V15" s="64">
        <v>130</v>
      </c>
      <c r="W15" s="64">
        <v>4</v>
      </c>
      <c r="X15" s="115">
        <v>526</v>
      </c>
      <c r="Y15" s="115">
        <f t="shared" si="1"/>
        <v>15</v>
      </c>
      <c r="Z15" s="67"/>
      <c r="AA15" s="123">
        <v>1</v>
      </c>
      <c r="AB15" s="60"/>
      <c r="AC15" s="95">
        <f t="shared" si="2"/>
        <v>0</v>
      </c>
      <c r="AD15" s="2">
        <f t="shared" si="3"/>
        <v>4</v>
      </c>
      <c r="AE15" s="2">
        <f t="shared" si="4"/>
        <v>11</v>
      </c>
      <c r="AF15" s="2">
        <f t="shared" si="5"/>
        <v>10</v>
      </c>
      <c r="AG15">
        <f t="shared" si="6"/>
        <v>24.200000000000003</v>
      </c>
      <c r="AH15">
        <f t="shared" si="7"/>
        <v>34.2</v>
      </c>
      <c r="AI15">
        <v>34</v>
      </c>
    </row>
    <row r="16" spans="1:35" ht="14.25" customHeight="1">
      <c r="A16" s="57">
        <v>11</v>
      </c>
      <c r="B16" s="69" t="s">
        <v>34</v>
      </c>
      <c r="C16" s="115">
        <v>468</v>
      </c>
      <c r="D16" s="115">
        <v>17</v>
      </c>
      <c r="E16" s="64">
        <v>167</v>
      </c>
      <c r="F16" s="64">
        <v>4</v>
      </c>
      <c r="G16" s="64">
        <v>121</v>
      </c>
      <c r="H16" s="64">
        <v>4</v>
      </c>
      <c r="I16" s="64">
        <v>89</v>
      </c>
      <c r="J16" s="64">
        <v>4</v>
      </c>
      <c r="K16" s="64">
        <v>118</v>
      </c>
      <c r="L16" s="64">
        <v>5</v>
      </c>
      <c r="M16" s="115">
        <v>495</v>
      </c>
      <c r="N16" s="115">
        <f t="shared" si="0"/>
        <v>17</v>
      </c>
      <c r="O16" s="67"/>
      <c r="P16" s="64">
        <v>167</v>
      </c>
      <c r="Q16" s="64">
        <v>4</v>
      </c>
      <c r="R16" s="64">
        <v>121</v>
      </c>
      <c r="S16" s="64">
        <v>4</v>
      </c>
      <c r="T16" s="64">
        <v>89</v>
      </c>
      <c r="U16" s="64">
        <v>4</v>
      </c>
      <c r="V16" s="64">
        <v>118</v>
      </c>
      <c r="W16" s="64">
        <v>5</v>
      </c>
      <c r="X16" s="115">
        <v>495</v>
      </c>
      <c r="Y16" s="115">
        <f t="shared" si="1"/>
        <v>17</v>
      </c>
      <c r="Z16" s="67"/>
      <c r="AA16" s="121">
        <v>4</v>
      </c>
      <c r="AB16" s="60"/>
      <c r="AC16" s="95">
        <f t="shared" si="2"/>
        <v>0</v>
      </c>
      <c r="AD16" s="2">
        <f t="shared" si="3"/>
        <v>4</v>
      </c>
      <c r="AE16" s="2">
        <f t="shared" si="4"/>
        <v>13</v>
      </c>
      <c r="AF16" s="2">
        <f t="shared" si="5"/>
        <v>10</v>
      </c>
      <c r="AG16">
        <f t="shared" si="6"/>
        <v>28.6</v>
      </c>
      <c r="AH16">
        <f t="shared" si="7"/>
        <v>38.6</v>
      </c>
      <c r="AI16">
        <v>39</v>
      </c>
    </row>
    <row r="17" spans="1:35" ht="14.25" customHeight="1">
      <c r="A17" s="57">
        <v>12</v>
      </c>
      <c r="B17" s="69" t="s">
        <v>35</v>
      </c>
      <c r="C17" s="115">
        <v>496</v>
      </c>
      <c r="D17" s="115">
        <v>13</v>
      </c>
      <c r="E17" s="64">
        <v>112</v>
      </c>
      <c r="F17" s="64">
        <v>3</v>
      </c>
      <c r="G17" s="64">
        <v>108</v>
      </c>
      <c r="H17" s="64">
        <v>3</v>
      </c>
      <c r="I17" s="64">
        <v>113</v>
      </c>
      <c r="J17" s="64">
        <v>3</v>
      </c>
      <c r="K17" s="64">
        <v>121</v>
      </c>
      <c r="L17" s="64">
        <v>4</v>
      </c>
      <c r="M17" s="115">
        <v>454</v>
      </c>
      <c r="N17" s="115">
        <f t="shared" si="0"/>
        <v>13</v>
      </c>
      <c r="O17" s="67"/>
      <c r="P17" s="64">
        <v>112</v>
      </c>
      <c r="Q17" s="64">
        <v>3</v>
      </c>
      <c r="R17" s="64">
        <v>108</v>
      </c>
      <c r="S17" s="64">
        <v>3</v>
      </c>
      <c r="T17" s="64">
        <v>113</v>
      </c>
      <c r="U17" s="64">
        <v>3</v>
      </c>
      <c r="V17" s="64">
        <v>121</v>
      </c>
      <c r="W17" s="64">
        <v>4</v>
      </c>
      <c r="X17" s="115">
        <v>454</v>
      </c>
      <c r="Y17" s="115">
        <f t="shared" si="1"/>
        <v>13</v>
      </c>
      <c r="Z17" s="67"/>
      <c r="AA17" s="121">
        <v>1</v>
      </c>
      <c r="AB17" s="60"/>
      <c r="AC17" s="95">
        <f t="shared" si="2"/>
        <v>0</v>
      </c>
      <c r="AD17" s="2">
        <f t="shared" si="3"/>
        <v>3</v>
      </c>
      <c r="AE17" s="2">
        <f t="shared" si="4"/>
        <v>10</v>
      </c>
      <c r="AF17" s="2">
        <f t="shared" si="5"/>
        <v>7.5</v>
      </c>
      <c r="AG17">
        <f t="shared" si="6"/>
        <v>22</v>
      </c>
      <c r="AH17">
        <f t="shared" si="7"/>
        <v>29.5</v>
      </c>
      <c r="AI17">
        <v>30</v>
      </c>
    </row>
    <row r="18" spans="1:35" ht="13.5" customHeight="1">
      <c r="A18" s="57">
        <v>13</v>
      </c>
      <c r="B18" s="69" t="s">
        <v>36</v>
      </c>
      <c r="C18" s="115">
        <v>343</v>
      </c>
      <c r="D18" s="115">
        <v>10</v>
      </c>
      <c r="E18" s="64">
        <v>82</v>
      </c>
      <c r="F18" s="64">
        <v>3</v>
      </c>
      <c r="G18" s="64">
        <v>97</v>
      </c>
      <c r="H18" s="64">
        <v>3</v>
      </c>
      <c r="I18" s="64">
        <v>84</v>
      </c>
      <c r="J18" s="64">
        <v>2</v>
      </c>
      <c r="K18" s="64">
        <v>77</v>
      </c>
      <c r="L18" s="64">
        <v>2</v>
      </c>
      <c r="M18" s="115">
        <v>340</v>
      </c>
      <c r="N18" s="115">
        <f t="shared" si="0"/>
        <v>10</v>
      </c>
      <c r="O18" s="67"/>
      <c r="P18" s="64">
        <v>82</v>
      </c>
      <c r="Q18" s="64">
        <v>3</v>
      </c>
      <c r="R18" s="64">
        <v>97</v>
      </c>
      <c r="S18" s="64">
        <v>3</v>
      </c>
      <c r="T18" s="64">
        <v>84</v>
      </c>
      <c r="U18" s="64">
        <v>2</v>
      </c>
      <c r="V18" s="64">
        <v>77</v>
      </c>
      <c r="W18" s="64">
        <v>2</v>
      </c>
      <c r="X18" s="115">
        <v>340</v>
      </c>
      <c r="Y18" s="115">
        <f t="shared" si="1"/>
        <v>10</v>
      </c>
      <c r="Z18" s="67"/>
      <c r="AA18" s="121">
        <v>1</v>
      </c>
      <c r="AB18" s="60"/>
      <c r="AC18" s="95">
        <f t="shared" si="2"/>
        <v>0</v>
      </c>
      <c r="AD18" s="2">
        <f t="shared" si="3"/>
        <v>3</v>
      </c>
      <c r="AE18" s="2">
        <f t="shared" si="4"/>
        <v>7</v>
      </c>
      <c r="AF18" s="2">
        <f t="shared" si="5"/>
        <v>7.5</v>
      </c>
      <c r="AG18">
        <f t="shared" si="6"/>
        <v>15.400000000000002</v>
      </c>
      <c r="AH18">
        <f t="shared" si="7"/>
        <v>22.900000000000002</v>
      </c>
      <c r="AI18">
        <v>23</v>
      </c>
    </row>
    <row r="19" spans="1:35" ht="13.5" customHeight="1">
      <c r="A19" s="57">
        <v>14</v>
      </c>
      <c r="B19" s="69" t="s">
        <v>37</v>
      </c>
      <c r="C19" s="115">
        <v>627</v>
      </c>
      <c r="D19" s="115">
        <v>15</v>
      </c>
      <c r="E19" s="64">
        <v>173</v>
      </c>
      <c r="F19" s="64">
        <v>4</v>
      </c>
      <c r="G19" s="64">
        <v>157</v>
      </c>
      <c r="H19" s="64">
        <v>3</v>
      </c>
      <c r="I19" s="64">
        <v>146</v>
      </c>
      <c r="J19" s="64">
        <v>4</v>
      </c>
      <c r="K19" s="64">
        <v>152</v>
      </c>
      <c r="L19" s="64">
        <v>4</v>
      </c>
      <c r="M19" s="115">
        <v>628</v>
      </c>
      <c r="N19" s="115">
        <f t="shared" si="0"/>
        <v>15</v>
      </c>
      <c r="O19" s="67"/>
      <c r="P19" s="64">
        <v>173</v>
      </c>
      <c r="Q19" s="64">
        <v>4</v>
      </c>
      <c r="R19" s="64">
        <v>157</v>
      </c>
      <c r="S19" s="64">
        <v>3</v>
      </c>
      <c r="T19" s="64">
        <v>146</v>
      </c>
      <c r="U19" s="64">
        <v>4</v>
      </c>
      <c r="V19" s="64">
        <v>152</v>
      </c>
      <c r="W19" s="64">
        <v>4</v>
      </c>
      <c r="X19" s="115">
        <v>628</v>
      </c>
      <c r="Y19" s="115">
        <f t="shared" si="1"/>
        <v>15</v>
      </c>
      <c r="Z19" s="67"/>
      <c r="AA19" s="121">
        <v>2</v>
      </c>
      <c r="AB19" s="60"/>
      <c r="AC19" s="95">
        <f t="shared" si="2"/>
        <v>0</v>
      </c>
      <c r="AD19" s="2">
        <f t="shared" si="3"/>
        <v>4</v>
      </c>
      <c r="AE19" s="2">
        <f t="shared" si="4"/>
        <v>11</v>
      </c>
      <c r="AF19" s="2">
        <f t="shared" si="5"/>
        <v>10</v>
      </c>
      <c r="AG19">
        <f t="shared" si="6"/>
        <v>24.200000000000003</v>
      </c>
      <c r="AH19">
        <f t="shared" si="7"/>
        <v>34.2</v>
      </c>
      <c r="AI19">
        <v>34</v>
      </c>
    </row>
    <row r="20" spans="1:35" ht="15.75">
      <c r="A20" s="57">
        <v>15</v>
      </c>
      <c r="B20" s="69" t="s">
        <v>38</v>
      </c>
      <c r="C20" s="115">
        <v>294</v>
      </c>
      <c r="D20" s="115">
        <v>9</v>
      </c>
      <c r="E20" s="64">
        <v>69</v>
      </c>
      <c r="F20" s="64">
        <v>3</v>
      </c>
      <c r="G20" s="64">
        <v>80</v>
      </c>
      <c r="H20" s="64">
        <v>2</v>
      </c>
      <c r="I20" s="64">
        <v>74</v>
      </c>
      <c r="J20" s="64">
        <v>2</v>
      </c>
      <c r="K20" s="64">
        <v>75</v>
      </c>
      <c r="L20" s="64">
        <v>2</v>
      </c>
      <c r="M20" s="115">
        <v>298</v>
      </c>
      <c r="N20" s="115">
        <f t="shared" si="0"/>
        <v>9</v>
      </c>
      <c r="O20" s="67"/>
      <c r="P20" s="64">
        <v>69</v>
      </c>
      <c r="Q20" s="64">
        <v>3</v>
      </c>
      <c r="R20" s="64">
        <v>80</v>
      </c>
      <c r="S20" s="64">
        <v>2</v>
      </c>
      <c r="T20" s="64">
        <v>74</v>
      </c>
      <c r="U20" s="64">
        <v>2</v>
      </c>
      <c r="V20" s="64">
        <v>75</v>
      </c>
      <c r="W20" s="64">
        <v>2</v>
      </c>
      <c r="X20" s="115">
        <v>298</v>
      </c>
      <c r="Y20" s="115">
        <f t="shared" si="1"/>
        <v>9</v>
      </c>
      <c r="Z20" s="67"/>
      <c r="AA20" s="123">
        <v>1</v>
      </c>
      <c r="AB20" s="60"/>
      <c r="AC20" s="95">
        <f t="shared" si="2"/>
        <v>0</v>
      </c>
      <c r="AD20" s="2">
        <f t="shared" si="3"/>
        <v>3</v>
      </c>
      <c r="AE20" s="2">
        <f t="shared" si="4"/>
        <v>6</v>
      </c>
      <c r="AF20" s="2">
        <f t="shared" si="5"/>
        <v>7.5</v>
      </c>
      <c r="AG20">
        <f t="shared" si="6"/>
        <v>13.200000000000001</v>
      </c>
      <c r="AH20">
        <f t="shared" si="7"/>
        <v>20.700000000000003</v>
      </c>
      <c r="AI20">
        <v>21</v>
      </c>
    </row>
    <row r="21" spans="1:35" ht="13.5" customHeight="1">
      <c r="A21" s="57">
        <v>16</v>
      </c>
      <c r="B21" s="69" t="s">
        <v>39</v>
      </c>
      <c r="C21" s="115">
        <v>357</v>
      </c>
      <c r="D21" s="115">
        <v>10</v>
      </c>
      <c r="E21" s="64">
        <v>121</v>
      </c>
      <c r="F21" s="64">
        <v>3</v>
      </c>
      <c r="G21" s="64">
        <v>80</v>
      </c>
      <c r="H21" s="64">
        <v>2</v>
      </c>
      <c r="I21" s="64">
        <v>76</v>
      </c>
      <c r="J21" s="64">
        <v>2</v>
      </c>
      <c r="K21" s="64">
        <v>90</v>
      </c>
      <c r="L21" s="64">
        <v>3</v>
      </c>
      <c r="M21" s="115">
        <v>367</v>
      </c>
      <c r="N21" s="115">
        <f t="shared" si="0"/>
        <v>10</v>
      </c>
      <c r="O21" s="67"/>
      <c r="P21" s="64">
        <v>121</v>
      </c>
      <c r="Q21" s="64">
        <v>3</v>
      </c>
      <c r="R21" s="64">
        <v>80</v>
      </c>
      <c r="S21" s="64">
        <v>2</v>
      </c>
      <c r="T21" s="64">
        <v>76</v>
      </c>
      <c r="U21" s="64">
        <v>2</v>
      </c>
      <c r="V21" s="64">
        <v>90</v>
      </c>
      <c r="W21" s="64">
        <v>3</v>
      </c>
      <c r="X21" s="115">
        <v>367</v>
      </c>
      <c r="Y21" s="115">
        <f t="shared" si="1"/>
        <v>10</v>
      </c>
      <c r="Z21" s="67"/>
      <c r="AA21" s="121">
        <v>1</v>
      </c>
      <c r="AB21" s="60"/>
      <c r="AC21" s="95">
        <f t="shared" si="2"/>
        <v>0</v>
      </c>
      <c r="AD21" s="2">
        <f t="shared" si="3"/>
        <v>3</v>
      </c>
      <c r="AE21" s="2">
        <f t="shared" si="4"/>
        <v>7</v>
      </c>
      <c r="AF21" s="2">
        <f t="shared" si="5"/>
        <v>7.5</v>
      </c>
      <c r="AG21">
        <f t="shared" si="6"/>
        <v>15.400000000000002</v>
      </c>
      <c r="AH21">
        <f t="shared" si="7"/>
        <v>22.900000000000002</v>
      </c>
      <c r="AI21">
        <v>23</v>
      </c>
    </row>
    <row r="22" spans="1:35" ht="14.25" customHeight="1">
      <c r="A22" s="57">
        <v>17</v>
      </c>
      <c r="B22" s="69" t="s">
        <v>40</v>
      </c>
      <c r="C22" s="115">
        <v>383</v>
      </c>
      <c r="D22" s="115">
        <v>12</v>
      </c>
      <c r="E22" s="64">
        <v>94</v>
      </c>
      <c r="F22" s="64">
        <v>3</v>
      </c>
      <c r="G22" s="64">
        <v>94</v>
      </c>
      <c r="H22" s="64">
        <v>3</v>
      </c>
      <c r="I22" s="64">
        <v>85</v>
      </c>
      <c r="J22" s="64">
        <v>3</v>
      </c>
      <c r="K22" s="64">
        <v>103</v>
      </c>
      <c r="L22" s="64">
        <v>3</v>
      </c>
      <c r="M22" s="115">
        <v>376</v>
      </c>
      <c r="N22" s="115">
        <f t="shared" si="0"/>
        <v>12</v>
      </c>
      <c r="O22" s="67"/>
      <c r="P22" s="64">
        <v>94</v>
      </c>
      <c r="Q22" s="64">
        <v>3</v>
      </c>
      <c r="R22" s="64">
        <v>94</v>
      </c>
      <c r="S22" s="64">
        <v>3</v>
      </c>
      <c r="T22" s="64">
        <v>85</v>
      </c>
      <c r="U22" s="64">
        <v>3</v>
      </c>
      <c r="V22" s="64">
        <v>103</v>
      </c>
      <c r="W22" s="64">
        <v>3</v>
      </c>
      <c r="X22" s="115">
        <v>376</v>
      </c>
      <c r="Y22" s="115">
        <f t="shared" si="1"/>
        <v>12</v>
      </c>
      <c r="Z22" s="67"/>
      <c r="AA22" s="121">
        <v>1</v>
      </c>
      <c r="AB22" s="60"/>
      <c r="AC22" s="95">
        <f t="shared" si="2"/>
        <v>0</v>
      </c>
      <c r="AD22" s="2">
        <f t="shared" si="3"/>
        <v>3</v>
      </c>
      <c r="AE22" s="2">
        <f t="shared" si="4"/>
        <v>9</v>
      </c>
      <c r="AF22" s="2">
        <f t="shared" si="5"/>
        <v>7.5</v>
      </c>
      <c r="AG22">
        <f t="shared" si="6"/>
        <v>19.8</v>
      </c>
      <c r="AH22">
        <f t="shared" si="7"/>
        <v>27.3</v>
      </c>
      <c r="AI22">
        <v>27</v>
      </c>
    </row>
    <row r="23" spans="1:35" ht="14.25" customHeight="1">
      <c r="A23" s="57">
        <v>18</v>
      </c>
      <c r="B23" s="69" t="s">
        <v>41</v>
      </c>
      <c r="C23" s="115">
        <v>253</v>
      </c>
      <c r="D23" s="115">
        <v>9</v>
      </c>
      <c r="E23" s="64">
        <v>90</v>
      </c>
      <c r="F23" s="64">
        <v>3</v>
      </c>
      <c r="G23" s="64">
        <v>50</v>
      </c>
      <c r="H23" s="64">
        <v>2</v>
      </c>
      <c r="I23" s="64">
        <v>54</v>
      </c>
      <c r="J23" s="64">
        <v>2</v>
      </c>
      <c r="K23" s="64">
        <v>63</v>
      </c>
      <c r="L23" s="64">
        <v>2</v>
      </c>
      <c r="M23" s="115">
        <v>257</v>
      </c>
      <c r="N23" s="115">
        <f t="shared" si="0"/>
        <v>9</v>
      </c>
      <c r="O23" s="67"/>
      <c r="P23" s="64">
        <v>90</v>
      </c>
      <c r="Q23" s="64">
        <v>3</v>
      </c>
      <c r="R23" s="64">
        <v>50</v>
      </c>
      <c r="S23" s="64">
        <v>2</v>
      </c>
      <c r="T23" s="64">
        <v>54</v>
      </c>
      <c r="U23" s="64">
        <v>2</v>
      </c>
      <c r="V23" s="64">
        <v>63</v>
      </c>
      <c r="W23" s="64">
        <v>2</v>
      </c>
      <c r="X23" s="115">
        <v>257</v>
      </c>
      <c r="Y23" s="115">
        <f t="shared" si="1"/>
        <v>9</v>
      </c>
      <c r="Z23" s="67"/>
      <c r="AA23" s="121">
        <v>1</v>
      </c>
      <c r="AB23" s="60"/>
      <c r="AC23" s="95">
        <f t="shared" si="2"/>
        <v>0</v>
      </c>
      <c r="AD23" s="2">
        <f t="shared" si="3"/>
        <v>3</v>
      </c>
      <c r="AE23" s="2">
        <f t="shared" si="4"/>
        <v>6</v>
      </c>
      <c r="AF23" s="2">
        <f t="shared" si="5"/>
        <v>7.5</v>
      </c>
      <c r="AG23">
        <f t="shared" si="6"/>
        <v>13.200000000000001</v>
      </c>
      <c r="AH23">
        <f t="shared" si="7"/>
        <v>20.700000000000003</v>
      </c>
      <c r="AI23">
        <v>21</v>
      </c>
    </row>
    <row r="24" spans="1:35" s="19" customFormat="1" ht="14.25" customHeight="1">
      <c r="A24" s="57">
        <v>19</v>
      </c>
      <c r="B24" s="69" t="s">
        <v>42</v>
      </c>
      <c r="C24" s="115">
        <v>299</v>
      </c>
      <c r="D24" s="115">
        <v>10</v>
      </c>
      <c r="E24" s="64">
        <v>81</v>
      </c>
      <c r="F24" s="64">
        <v>3</v>
      </c>
      <c r="G24" s="64">
        <v>80</v>
      </c>
      <c r="H24" s="64">
        <v>2</v>
      </c>
      <c r="I24" s="64">
        <v>75</v>
      </c>
      <c r="J24" s="64">
        <v>3</v>
      </c>
      <c r="K24" s="64">
        <v>58</v>
      </c>
      <c r="L24" s="64">
        <v>2</v>
      </c>
      <c r="M24" s="115">
        <v>294</v>
      </c>
      <c r="N24" s="115">
        <f t="shared" si="0"/>
        <v>10</v>
      </c>
      <c r="O24" s="67"/>
      <c r="P24" s="64">
        <v>81</v>
      </c>
      <c r="Q24" s="64">
        <v>3</v>
      </c>
      <c r="R24" s="64">
        <v>80</v>
      </c>
      <c r="S24" s="64">
        <v>2</v>
      </c>
      <c r="T24" s="64">
        <v>75</v>
      </c>
      <c r="U24" s="64">
        <v>3</v>
      </c>
      <c r="V24" s="64">
        <v>58</v>
      </c>
      <c r="W24" s="64">
        <v>2</v>
      </c>
      <c r="X24" s="115">
        <v>294</v>
      </c>
      <c r="Y24" s="115">
        <f t="shared" si="1"/>
        <v>10</v>
      </c>
      <c r="Z24" s="67"/>
      <c r="AA24" s="121">
        <v>1</v>
      </c>
      <c r="AB24" s="57"/>
      <c r="AC24" s="95">
        <f t="shared" si="2"/>
        <v>0</v>
      </c>
      <c r="AD24" s="2">
        <f t="shared" si="3"/>
        <v>3</v>
      </c>
      <c r="AE24" s="2">
        <f t="shared" si="4"/>
        <v>7</v>
      </c>
      <c r="AF24" s="2">
        <f t="shared" si="5"/>
        <v>7.5</v>
      </c>
      <c r="AG24">
        <f t="shared" si="6"/>
        <v>15.400000000000002</v>
      </c>
      <c r="AH24">
        <f t="shared" si="7"/>
        <v>22.900000000000002</v>
      </c>
      <c r="AI24" s="19">
        <v>23</v>
      </c>
    </row>
    <row r="25" spans="1:35" s="19" customFormat="1" ht="18" customHeight="1">
      <c r="A25" s="57">
        <v>20</v>
      </c>
      <c r="B25" s="69" t="s">
        <v>43</v>
      </c>
      <c r="C25" s="115">
        <v>204</v>
      </c>
      <c r="D25" s="115">
        <v>9</v>
      </c>
      <c r="E25" s="64">
        <v>85</v>
      </c>
      <c r="F25" s="64">
        <v>3</v>
      </c>
      <c r="G25" s="64">
        <v>52</v>
      </c>
      <c r="H25" s="64">
        <v>2</v>
      </c>
      <c r="I25" s="64">
        <v>49</v>
      </c>
      <c r="J25" s="64">
        <v>2</v>
      </c>
      <c r="K25" s="64">
        <v>50</v>
      </c>
      <c r="L25" s="64">
        <v>2</v>
      </c>
      <c r="M25" s="115">
        <v>236</v>
      </c>
      <c r="N25" s="115">
        <f t="shared" si="0"/>
        <v>9</v>
      </c>
      <c r="O25" s="67"/>
      <c r="P25" s="64">
        <v>85</v>
      </c>
      <c r="Q25" s="64">
        <v>3</v>
      </c>
      <c r="R25" s="64">
        <v>52</v>
      </c>
      <c r="S25" s="64">
        <v>2</v>
      </c>
      <c r="T25" s="64">
        <v>49</v>
      </c>
      <c r="U25" s="64">
        <v>2</v>
      </c>
      <c r="V25" s="64">
        <v>50</v>
      </c>
      <c r="W25" s="64">
        <v>2</v>
      </c>
      <c r="X25" s="115">
        <v>236</v>
      </c>
      <c r="Y25" s="115">
        <f t="shared" si="1"/>
        <v>9</v>
      </c>
      <c r="Z25" s="67"/>
      <c r="AA25" s="121">
        <v>1</v>
      </c>
      <c r="AB25" s="57"/>
      <c r="AC25" s="95">
        <f t="shared" si="2"/>
        <v>0</v>
      </c>
      <c r="AD25" s="2">
        <f t="shared" si="3"/>
        <v>3</v>
      </c>
      <c r="AE25" s="2">
        <f t="shared" si="4"/>
        <v>6</v>
      </c>
      <c r="AF25" s="2">
        <f t="shared" si="5"/>
        <v>7.5</v>
      </c>
      <c r="AG25">
        <f t="shared" si="6"/>
        <v>13.200000000000001</v>
      </c>
      <c r="AH25">
        <f t="shared" si="7"/>
        <v>20.700000000000003</v>
      </c>
      <c r="AI25" s="19">
        <v>21</v>
      </c>
    </row>
    <row r="26" spans="1:35" s="19" customFormat="1" ht="14.25" customHeight="1">
      <c r="A26" s="57">
        <v>21</v>
      </c>
      <c r="B26" s="69" t="s">
        <v>44</v>
      </c>
      <c r="C26" s="115">
        <v>344</v>
      </c>
      <c r="D26" s="115">
        <v>9</v>
      </c>
      <c r="E26" s="64">
        <v>111</v>
      </c>
      <c r="F26" s="64">
        <v>3</v>
      </c>
      <c r="G26" s="64">
        <v>90</v>
      </c>
      <c r="H26" s="64">
        <v>2</v>
      </c>
      <c r="I26" s="64">
        <v>91</v>
      </c>
      <c r="J26" s="64">
        <v>2</v>
      </c>
      <c r="K26" s="64">
        <v>58</v>
      </c>
      <c r="L26" s="64">
        <v>2</v>
      </c>
      <c r="M26" s="115">
        <v>350</v>
      </c>
      <c r="N26" s="115">
        <f t="shared" si="0"/>
        <v>9</v>
      </c>
      <c r="O26" s="67"/>
      <c r="P26" s="64">
        <v>111</v>
      </c>
      <c r="Q26" s="64">
        <v>3</v>
      </c>
      <c r="R26" s="64">
        <v>90</v>
      </c>
      <c r="S26" s="64">
        <v>2</v>
      </c>
      <c r="T26" s="64">
        <v>91</v>
      </c>
      <c r="U26" s="64">
        <v>2</v>
      </c>
      <c r="V26" s="64">
        <v>58</v>
      </c>
      <c r="W26" s="64">
        <v>2</v>
      </c>
      <c r="X26" s="115">
        <v>350</v>
      </c>
      <c r="Y26" s="115">
        <f t="shared" si="1"/>
        <v>9</v>
      </c>
      <c r="Z26" s="67"/>
      <c r="AA26" s="123">
        <v>1</v>
      </c>
      <c r="AB26" s="57"/>
      <c r="AC26" s="95">
        <f t="shared" si="2"/>
        <v>0</v>
      </c>
      <c r="AD26" s="2">
        <f t="shared" si="3"/>
        <v>3</v>
      </c>
      <c r="AE26" s="2">
        <f t="shared" si="4"/>
        <v>6</v>
      </c>
      <c r="AF26" s="2">
        <f t="shared" si="5"/>
        <v>7.5</v>
      </c>
      <c r="AG26">
        <f t="shared" si="6"/>
        <v>13.200000000000001</v>
      </c>
      <c r="AH26">
        <f t="shared" si="7"/>
        <v>20.700000000000003</v>
      </c>
      <c r="AI26" s="19">
        <v>21</v>
      </c>
    </row>
    <row r="27" spans="1:35" s="19" customFormat="1" ht="14.25" customHeight="1">
      <c r="A27" s="57">
        <v>22</v>
      </c>
      <c r="B27" s="69" t="s">
        <v>45</v>
      </c>
      <c r="C27" s="115">
        <v>427</v>
      </c>
      <c r="D27" s="115">
        <v>10</v>
      </c>
      <c r="E27" s="64">
        <v>103</v>
      </c>
      <c r="F27" s="64">
        <v>2</v>
      </c>
      <c r="G27" s="64">
        <v>92</v>
      </c>
      <c r="H27" s="64">
        <v>2</v>
      </c>
      <c r="I27" s="64">
        <v>100</v>
      </c>
      <c r="J27" s="64">
        <v>3</v>
      </c>
      <c r="K27" s="64">
        <v>116</v>
      </c>
      <c r="L27" s="64">
        <v>3</v>
      </c>
      <c r="M27" s="115">
        <v>411</v>
      </c>
      <c r="N27" s="115">
        <f t="shared" si="0"/>
        <v>10</v>
      </c>
      <c r="O27" s="67"/>
      <c r="P27" s="64">
        <v>103</v>
      </c>
      <c r="Q27" s="64">
        <v>2</v>
      </c>
      <c r="R27" s="64">
        <v>92</v>
      </c>
      <c r="S27" s="64">
        <v>2</v>
      </c>
      <c r="T27" s="64">
        <v>100</v>
      </c>
      <c r="U27" s="64">
        <v>3</v>
      </c>
      <c r="V27" s="64">
        <v>116</v>
      </c>
      <c r="W27" s="64">
        <v>3</v>
      </c>
      <c r="X27" s="115">
        <v>411</v>
      </c>
      <c r="Y27" s="115">
        <f t="shared" si="1"/>
        <v>10</v>
      </c>
      <c r="Z27" s="67"/>
      <c r="AA27" s="121">
        <v>1</v>
      </c>
      <c r="AB27" s="57"/>
      <c r="AC27" s="95">
        <f t="shared" si="2"/>
        <v>0</v>
      </c>
      <c r="AD27" s="2">
        <f t="shared" si="3"/>
        <v>2</v>
      </c>
      <c r="AE27" s="2">
        <f t="shared" si="4"/>
        <v>8</v>
      </c>
      <c r="AF27" s="2">
        <f t="shared" si="5"/>
        <v>5</v>
      </c>
      <c r="AG27">
        <f t="shared" si="6"/>
        <v>17.6</v>
      </c>
      <c r="AH27">
        <f t="shared" si="7"/>
        <v>22.6</v>
      </c>
      <c r="AI27" s="19">
        <v>23</v>
      </c>
    </row>
    <row r="28" spans="1:35" s="19" customFormat="1" ht="12.75" customHeight="1">
      <c r="A28" s="57">
        <v>23</v>
      </c>
      <c r="B28" s="69" t="s">
        <v>46</v>
      </c>
      <c r="C28" s="115">
        <v>557</v>
      </c>
      <c r="D28" s="116">
        <v>16</v>
      </c>
      <c r="E28" s="64">
        <v>155</v>
      </c>
      <c r="F28" s="64">
        <v>5</v>
      </c>
      <c r="G28" s="64">
        <v>130</v>
      </c>
      <c r="H28" s="64">
        <v>4</v>
      </c>
      <c r="I28" s="64">
        <v>122</v>
      </c>
      <c r="J28" s="64">
        <v>4</v>
      </c>
      <c r="K28" s="64">
        <v>156</v>
      </c>
      <c r="L28" s="64">
        <v>4</v>
      </c>
      <c r="M28" s="115">
        <v>563</v>
      </c>
      <c r="N28" s="116">
        <f t="shared" si="0"/>
        <v>17</v>
      </c>
      <c r="O28" s="47" t="s">
        <v>67</v>
      </c>
      <c r="P28" s="64">
        <v>155</v>
      </c>
      <c r="Q28" s="64">
        <v>5</v>
      </c>
      <c r="R28" s="64">
        <v>130</v>
      </c>
      <c r="S28" s="64">
        <v>4</v>
      </c>
      <c r="T28" s="64">
        <v>122</v>
      </c>
      <c r="U28" s="64">
        <v>4</v>
      </c>
      <c r="V28" s="64">
        <v>156</v>
      </c>
      <c r="W28" s="64">
        <v>4</v>
      </c>
      <c r="X28" s="115">
        <v>563</v>
      </c>
      <c r="Y28" s="116">
        <f t="shared" si="1"/>
        <v>17</v>
      </c>
      <c r="Z28" s="47" t="s">
        <v>67</v>
      </c>
      <c r="AA28" s="121">
        <v>1</v>
      </c>
      <c r="AB28" s="57"/>
      <c r="AC28" s="95">
        <f t="shared" si="2"/>
        <v>1</v>
      </c>
      <c r="AD28" s="2">
        <f t="shared" si="3"/>
        <v>5</v>
      </c>
      <c r="AE28" s="2">
        <f t="shared" si="4"/>
        <v>12</v>
      </c>
      <c r="AF28" s="2">
        <f t="shared" si="5"/>
        <v>12.5</v>
      </c>
      <c r="AG28">
        <f t="shared" si="6"/>
        <v>26.400000000000002</v>
      </c>
      <c r="AH28">
        <f t="shared" si="7"/>
        <v>38.900000000000006</v>
      </c>
      <c r="AI28" s="19">
        <v>39</v>
      </c>
    </row>
    <row r="29" spans="1:35" s="19" customFormat="1" ht="15.75" customHeight="1">
      <c r="A29" s="57">
        <v>24</v>
      </c>
      <c r="B29" s="69" t="s">
        <v>47</v>
      </c>
      <c r="C29" s="115">
        <v>310</v>
      </c>
      <c r="D29" s="115">
        <v>11</v>
      </c>
      <c r="E29" s="64">
        <v>96</v>
      </c>
      <c r="F29" s="64">
        <v>4</v>
      </c>
      <c r="G29" s="64">
        <v>91</v>
      </c>
      <c r="H29" s="64">
        <v>3</v>
      </c>
      <c r="I29" s="64">
        <v>82</v>
      </c>
      <c r="J29" s="64">
        <v>2</v>
      </c>
      <c r="K29" s="64">
        <v>85</v>
      </c>
      <c r="L29" s="64">
        <v>2</v>
      </c>
      <c r="M29" s="115">
        <v>354</v>
      </c>
      <c r="N29" s="115">
        <f t="shared" si="0"/>
        <v>11</v>
      </c>
      <c r="O29" s="67"/>
      <c r="P29" s="64">
        <v>96</v>
      </c>
      <c r="Q29" s="64">
        <v>4</v>
      </c>
      <c r="R29" s="64">
        <v>91</v>
      </c>
      <c r="S29" s="64">
        <v>3</v>
      </c>
      <c r="T29" s="64">
        <v>82</v>
      </c>
      <c r="U29" s="64">
        <v>2</v>
      </c>
      <c r="V29" s="64">
        <v>85</v>
      </c>
      <c r="W29" s="64">
        <v>2</v>
      </c>
      <c r="X29" s="115">
        <v>354</v>
      </c>
      <c r="Y29" s="115">
        <f t="shared" si="1"/>
        <v>11</v>
      </c>
      <c r="Z29" s="67"/>
      <c r="AA29" s="121">
        <v>1</v>
      </c>
      <c r="AB29" s="57"/>
      <c r="AC29" s="95">
        <f t="shared" si="2"/>
        <v>0</v>
      </c>
      <c r="AD29" s="2">
        <f t="shared" si="3"/>
        <v>4</v>
      </c>
      <c r="AE29" s="2">
        <f t="shared" si="4"/>
        <v>7</v>
      </c>
      <c r="AF29" s="2">
        <f t="shared" si="5"/>
        <v>10</v>
      </c>
      <c r="AG29">
        <f t="shared" si="6"/>
        <v>15.400000000000002</v>
      </c>
      <c r="AH29">
        <f t="shared" si="7"/>
        <v>25.400000000000002</v>
      </c>
      <c r="AI29" s="19">
        <v>25</v>
      </c>
    </row>
    <row r="30" spans="1:35" s="19" customFormat="1" ht="15.75" customHeight="1">
      <c r="A30" s="57">
        <v>25</v>
      </c>
      <c r="B30" s="69" t="s">
        <v>48</v>
      </c>
      <c r="C30" s="115">
        <v>203</v>
      </c>
      <c r="D30" s="115">
        <v>7</v>
      </c>
      <c r="E30" s="64">
        <v>58</v>
      </c>
      <c r="F30" s="64">
        <v>2</v>
      </c>
      <c r="G30" s="64">
        <v>42</v>
      </c>
      <c r="H30" s="64">
        <v>1</v>
      </c>
      <c r="I30" s="64">
        <v>59</v>
      </c>
      <c r="J30" s="64">
        <v>2</v>
      </c>
      <c r="K30" s="64">
        <v>48</v>
      </c>
      <c r="L30" s="64">
        <v>2</v>
      </c>
      <c r="M30" s="115">
        <v>207</v>
      </c>
      <c r="N30" s="115">
        <f t="shared" si="0"/>
        <v>7</v>
      </c>
      <c r="O30" s="67"/>
      <c r="P30" s="64">
        <v>58</v>
      </c>
      <c r="Q30" s="64">
        <v>2</v>
      </c>
      <c r="R30" s="64">
        <v>42</v>
      </c>
      <c r="S30" s="64">
        <v>1</v>
      </c>
      <c r="T30" s="64">
        <v>59</v>
      </c>
      <c r="U30" s="64">
        <v>2</v>
      </c>
      <c r="V30" s="64">
        <v>48</v>
      </c>
      <c r="W30" s="64">
        <v>2</v>
      </c>
      <c r="X30" s="115">
        <v>207</v>
      </c>
      <c r="Y30" s="115">
        <f t="shared" si="1"/>
        <v>7</v>
      </c>
      <c r="Z30" s="67"/>
      <c r="AA30" s="121">
        <v>1</v>
      </c>
      <c r="AB30" s="57"/>
      <c r="AC30" s="95">
        <f t="shared" si="2"/>
        <v>0</v>
      </c>
      <c r="AD30" s="2">
        <f t="shared" si="3"/>
        <v>2</v>
      </c>
      <c r="AE30" s="2">
        <f t="shared" si="4"/>
        <v>5</v>
      </c>
      <c r="AF30" s="2">
        <f t="shared" si="5"/>
        <v>5</v>
      </c>
      <c r="AG30">
        <f t="shared" si="6"/>
        <v>11</v>
      </c>
      <c r="AH30">
        <f t="shared" si="7"/>
        <v>16</v>
      </c>
      <c r="AI30" s="19">
        <v>16</v>
      </c>
    </row>
    <row r="31" spans="1:35" s="19" customFormat="1" ht="16.5" customHeight="1">
      <c r="A31" s="57">
        <v>26</v>
      </c>
      <c r="B31" s="69" t="s">
        <v>49</v>
      </c>
      <c r="C31" s="115">
        <v>638</v>
      </c>
      <c r="D31" s="116">
        <v>18</v>
      </c>
      <c r="E31" s="64">
        <v>174</v>
      </c>
      <c r="F31" s="64">
        <v>6</v>
      </c>
      <c r="G31" s="64">
        <v>172</v>
      </c>
      <c r="H31" s="64">
        <v>3</v>
      </c>
      <c r="I31" s="64">
        <v>152</v>
      </c>
      <c r="J31" s="64">
        <v>5</v>
      </c>
      <c r="K31" s="64">
        <v>184</v>
      </c>
      <c r="L31" s="64">
        <v>5</v>
      </c>
      <c r="M31" s="115">
        <v>682</v>
      </c>
      <c r="N31" s="116">
        <f t="shared" si="0"/>
        <v>19</v>
      </c>
      <c r="O31" s="47" t="s">
        <v>67</v>
      </c>
      <c r="P31" s="64">
        <v>174</v>
      </c>
      <c r="Q31" s="64">
        <v>6</v>
      </c>
      <c r="R31" s="64">
        <v>172</v>
      </c>
      <c r="S31" s="64">
        <v>3</v>
      </c>
      <c r="T31" s="64">
        <v>152</v>
      </c>
      <c r="U31" s="64">
        <v>5</v>
      </c>
      <c r="V31" s="64">
        <v>184</v>
      </c>
      <c r="W31" s="64">
        <v>5</v>
      </c>
      <c r="X31" s="115">
        <v>682</v>
      </c>
      <c r="Y31" s="116">
        <f t="shared" si="1"/>
        <v>19</v>
      </c>
      <c r="Z31" s="47" t="s">
        <v>67</v>
      </c>
      <c r="AA31" s="121">
        <v>3</v>
      </c>
      <c r="AB31" s="57"/>
      <c r="AC31" s="95">
        <f t="shared" si="2"/>
        <v>1</v>
      </c>
      <c r="AD31" s="2">
        <f t="shared" si="3"/>
        <v>6</v>
      </c>
      <c r="AE31" s="2">
        <f t="shared" si="4"/>
        <v>13</v>
      </c>
      <c r="AF31" s="2">
        <f t="shared" si="5"/>
        <v>15</v>
      </c>
      <c r="AG31">
        <f t="shared" si="6"/>
        <v>28.6</v>
      </c>
      <c r="AH31">
        <f t="shared" si="7"/>
        <v>43.6</v>
      </c>
      <c r="AI31" s="19">
        <v>44</v>
      </c>
    </row>
    <row r="32" spans="1:35" s="19" customFormat="1" ht="16.5" customHeight="1">
      <c r="A32" s="57">
        <v>27</v>
      </c>
      <c r="B32" s="69" t="s">
        <v>50</v>
      </c>
      <c r="C32" s="115">
        <v>229</v>
      </c>
      <c r="D32" s="115">
        <v>9</v>
      </c>
      <c r="E32" s="64">
        <v>62</v>
      </c>
      <c r="F32" s="64">
        <v>3</v>
      </c>
      <c r="G32" s="64">
        <v>63</v>
      </c>
      <c r="H32" s="64">
        <v>2</v>
      </c>
      <c r="I32" s="64">
        <v>52</v>
      </c>
      <c r="J32" s="64">
        <v>2</v>
      </c>
      <c r="K32" s="64">
        <v>66</v>
      </c>
      <c r="L32" s="64">
        <v>2</v>
      </c>
      <c r="M32" s="115">
        <v>243</v>
      </c>
      <c r="N32" s="115">
        <f t="shared" si="0"/>
        <v>9</v>
      </c>
      <c r="O32" s="67"/>
      <c r="P32" s="64">
        <v>62</v>
      </c>
      <c r="Q32" s="64">
        <v>3</v>
      </c>
      <c r="R32" s="64">
        <v>63</v>
      </c>
      <c r="S32" s="64">
        <v>2</v>
      </c>
      <c r="T32" s="64">
        <v>52</v>
      </c>
      <c r="U32" s="64">
        <v>2</v>
      </c>
      <c r="V32" s="64">
        <v>66</v>
      </c>
      <c r="W32" s="64">
        <v>2</v>
      </c>
      <c r="X32" s="115">
        <v>243</v>
      </c>
      <c r="Y32" s="115">
        <f t="shared" si="1"/>
        <v>9</v>
      </c>
      <c r="Z32" s="67"/>
      <c r="AA32" s="121">
        <v>1</v>
      </c>
      <c r="AB32" s="57"/>
      <c r="AC32" s="95">
        <f t="shared" si="2"/>
        <v>0</v>
      </c>
      <c r="AD32" s="2">
        <f t="shared" si="3"/>
        <v>3</v>
      </c>
      <c r="AE32" s="2">
        <f t="shared" si="4"/>
        <v>6</v>
      </c>
      <c r="AF32" s="2">
        <f t="shared" si="5"/>
        <v>7.5</v>
      </c>
      <c r="AG32">
        <f t="shared" si="6"/>
        <v>13.200000000000001</v>
      </c>
      <c r="AH32">
        <f t="shared" si="7"/>
        <v>20.700000000000003</v>
      </c>
      <c r="AI32" s="19">
        <v>21</v>
      </c>
    </row>
    <row r="33" spans="1:35" s="19" customFormat="1" ht="15.75" customHeight="1">
      <c r="A33" s="58">
        <v>28</v>
      </c>
      <c r="B33" s="70" t="s">
        <v>51</v>
      </c>
      <c r="C33" s="117">
        <v>471</v>
      </c>
      <c r="D33" s="117">
        <v>17</v>
      </c>
      <c r="E33" s="65">
        <v>156</v>
      </c>
      <c r="F33" s="65">
        <v>6</v>
      </c>
      <c r="G33" s="65">
        <v>118</v>
      </c>
      <c r="H33" s="65">
        <v>4</v>
      </c>
      <c r="I33" s="65">
        <v>92</v>
      </c>
      <c r="J33" s="65">
        <v>3</v>
      </c>
      <c r="K33" s="65">
        <v>109</v>
      </c>
      <c r="L33" s="65">
        <v>4</v>
      </c>
      <c r="M33" s="117">
        <v>475</v>
      </c>
      <c r="N33" s="117">
        <f t="shared" si="0"/>
        <v>17</v>
      </c>
      <c r="O33" s="71"/>
      <c r="P33" s="65">
        <v>156</v>
      </c>
      <c r="Q33" s="65">
        <v>6</v>
      </c>
      <c r="R33" s="65">
        <v>118</v>
      </c>
      <c r="S33" s="65">
        <v>4</v>
      </c>
      <c r="T33" s="65">
        <v>92</v>
      </c>
      <c r="U33" s="65">
        <v>3</v>
      </c>
      <c r="V33" s="65">
        <v>109</v>
      </c>
      <c r="W33" s="65">
        <v>4</v>
      </c>
      <c r="X33" s="117">
        <v>475</v>
      </c>
      <c r="Y33" s="117">
        <f t="shared" si="1"/>
        <v>17</v>
      </c>
      <c r="Z33" s="71"/>
      <c r="AA33" s="121">
        <v>2</v>
      </c>
      <c r="AB33" s="58"/>
      <c r="AC33" s="96"/>
      <c r="AD33" s="2">
        <f t="shared" si="3"/>
        <v>6</v>
      </c>
      <c r="AE33" s="2">
        <f t="shared" si="4"/>
        <v>11</v>
      </c>
      <c r="AF33" s="2">
        <f t="shared" si="5"/>
        <v>15</v>
      </c>
      <c r="AG33">
        <f t="shared" si="6"/>
        <v>24.200000000000003</v>
      </c>
      <c r="AH33">
        <f t="shared" si="7"/>
        <v>39.2</v>
      </c>
      <c r="AI33" s="19">
        <v>39</v>
      </c>
    </row>
    <row r="34" spans="1:35" s="19" customFormat="1" ht="19.5" customHeight="1">
      <c r="A34" s="28"/>
      <c r="B34" s="15"/>
      <c r="C34" s="61">
        <f aca="true" t="shared" si="8" ref="C34:AB34">SUM(C6:C33)</f>
        <v>11047</v>
      </c>
      <c r="D34" s="61">
        <f t="shared" si="8"/>
        <v>341</v>
      </c>
      <c r="E34" s="61">
        <f t="shared" si="8"/>
        <v>3157</v>
      </c>
      <c r="F34" s="61">
        <f t="shared" si="8"/>
        <v>100</v>
      </c>
      <c r="G34" s="61">
        <f t="shared" si="8"/>
        <v>2763</v>
      </c>
      <c r="H34" s="61">
        <f t="shared" si="8"/>
        <v>80</v>
      </c>
      <c r="I34" s="61">
        <f t="shared" si="8"/>
        <v>2610</v>
      </c>
      <c r="J34" s="61">
        <f t="shared" si="8"/>
        <v>80</v>
      </c>
      <c r="K34" s="61">
        <f t="shared" si="8"/>
        <v>2734</v>
      </c>
      <c r="L34" s="61">
        <f t="shared" si="8"/>
        <v>84</v>
      </c>
      <c r="M34" s="61">
        <f t="shared" si="8"/>
        <v>11264</v>
      </c>
      <c r="N34" s="61">
        <f t="shared" si="8"/>
        <v>344</v>
      </c>
      <c r="O34" s="61"/>
      <c r="P34" s="61">
        <f aca="true" t="shared" si="9" ref="P34:AA34">SUM(P6:P33)</f>
        <v>3157</v>
      </c>
      <c r="Q34" s="61">
        <f t="shared" si="9"/>
        <v>100</v>
      </c>
      <c r="R34" s="61">
        <f t="shared" si="9"/>
        <v>2763</v>
      </c>
      <c r="S34" s="61">
        <f t="shared" si="9"/>
        <v>80</v>
      </c>
      <c r="T34" s="61">
        <f t="shared" si="9"/>
        <v>2610</v>
      </c>
      <c r="U34" s="61">
        <f t="shared" si="9"/>
        <v>80</v>
      </c>
      <c r="V34" s="61">
        <f t="shared" si="9"/>
        <v>2734</v>
      </c>
      <c r="W34" s="61">
        <f t="shared" si="9"/>
        <v>84</v>
      </c>
      <c r="X34" s="61">
        <f t="shared" si="9"/>
        <v>11264</v>
      </c>
      <c r="Y34" s="61">
        <f t="shared" si="9"/>
        <v>344</v>
      </c>
      <c r="Z34" s="61">
        <f t="shared" si="9"/>
        <v>0</v>
      </c>
      <c r="AA34" s="61">
        <f t="shared" si="9"/>
        <v>39</v>
      </c>
      <c r="AB34" s="16">
        <f t="shared" si="8"/>
        <v>0</v>
      </c>
      <c r="AC34" s="96"/>
      <c r="AD34" s="18">
        <f aca="true" t="shared" si="10" ref="AD34:AI34">SUM(AD6:AD33)</f>
        <v>100</v>
      </c>
      <c r="AE34" s="20">
        <f t="shared" si="10"/>
        <v>244</v>
      </c>
      <c r="AF34" s="18">
        <f t="shared" si="10"/>
        <v>250</v>
      </c>
      <c r="AG34" s="19">
        <f t="shared" si="10"/>
        <v>536.8</v>
      </c>
      <c r="AH34" s="19">
        <f t="shared" si="10"/>
        <v>786.8000000000002</v>
      </c>
      <c r="AI34" s="19">
        <f t="shared" si="10"/>
        <v>788</v>
      </c>
    </row>
    <row r="35" spans="1:32" ht="15" customHeight="1">
      <c r="A35" s="2"/>
      <c r="B35" s="2"/>
      <c r="C35" s="3"/>
      <c r="D35" s="3"/>
      <c r="E35" s="3"/>
      <c r="F35" s="3"/>
      <c r="G35" s="3"/>
      <c r="H35" s="3"/>
      <c r="I35" s="3"/>
      <c r="J35" s="3"/>
      <c r="K35" s="3"/>
      <c r="L35" s="3"/>
      <c r="M35" s="3"/>
      <c r="N35" s="3"/>
      <c r="O35" s="3"/>
      <c r="P35" s="3"/>
      <c r="Q35" s="3"/>
      <c r="R35" s="3"/>
      <c r="S35" s="3"/>
      <c r="T35" s="3"/>
      <c r="U35" s="3"/>
      <c r="V35" s="3"/>
      <c r="W35" s="3"/>
      <c r="X35" s="3"/>
      <c r="Y35" s="3"/>
      <c r="Z35" s="3"/>
      <c r="AA35" s="3"/>
      <c r="AB35" s="2"/>
      <c r="AC35" s="2"/>
      <c r="AD35" s="2"/>
      <c r="AE35" s="2"/>
      <c r="AF35" s="2"/>
    </row>
    <row r="36" spans="2:33" s="7" customFormat="1" ht="15.75">
      <c r="B36" s="113" t="s">
        <v>22</v>
      </c>
      <c r="C36" s="3"/>
      <c r="D36" s="3"/>
      <c r="E36" s="2"/>
      <c r="F36" s="2"/>
      <c r="G36" s="5"/>
      <c r="H36" s="5"/>
      <c r="I36" s="5"/>
      <c r="J36" s="5"/>
      <c r="K36" s="5"/>
      <c r="L36" s="5"/>
      <c r="M36" s="5"/>
      <c r="N36" s="5"/>
      <c r="O36" s="2"/>
      <c r="P36" s="2"/>
      <c r="Q36" s="2"/>
      <c r="R36" s="2"/>
      <c r="S36" s="2"/>
      <c r="T36" s="5"/>
      <c r="U36" s="5"/>
      <c r="V36" s="5"/>
      <c r="W36" s="5"/>
      <c r="X36" s="5"/>
      <c r="Y36" s="5"/>
      <c r="Z36" s="5"/>
      <c r="AA36" s="5"/>
      <c r="AB36" s="2"/>
      <c r="AC36" s="2"/>
      <c r="AD36" s="2"/>
      <c r="AE36" s="2"/>
      <c r="AF36" s="2"/>
      <c r="AG36" s="2"/>
    </row>
    <row r="37" spans="2:33" s="142" customFormat="1" ht="21.75" customHeight="1">
      <c r="B37" s="113"/>
      <c r="C37" s="174" t="s">
        <v>98</v>
      </c>
      <c r="D37" s="174"/>
      <c r="E37" s="174"/>
      <c r="F37" s="174"/>
      <c r="G37" s="174"/>
      <c r="H37" s="174"/>
      <c r="I37" s="174"/>
      <c r="J37" s="174"/>
      <c r="K37" s="174"/>
      <c r="L37" s="174"/>
      <c r="M37" s="174"/>
      <c r="N37" s="174"/>
      <c r="O37" s="174"/>
      <c r="P37" s="143"/>
      <c r="Q37" s="143"/>
      <c r="R37" s="143"/>
      <c r="S37" s="143"/>
      <c r="T37" s="144"/>
      <c r="U37" s="144"/>
      <c r="V37" s="144"/>
      <c r="W37" s="144"/>
      <c r="X37" s="144"/>
      <c r="Y37" s="144"/>
      <c r="Z37" s="144"/>
      <c r="AA37" s="144"/>
      <c r="AB37" s="143"/>
      <c r="AC37" s="143"/>
      <c r="AD37" s="143"/>
      <c r="AE37" s="143"/>
      <c r="AF37" s="143"/>
      <c r="AG37" s="143"/>
    </row>
    <row r="38" spans="2:33" s="7" customFormat="1" ht="24" customHeight="1">
      <c r="B38" s="97" t="s">
        <v>99</v>
      </c>
      <c r="C38" s="97"/>
      <c r="D38" s="97"/>
      <c r="E38" s="97"/>
      <c r="F38" s="97"/>
      <c r="G38" s="97"/>
      <c r="H38" s="97"/>
      <c r="I38" s="97"/>
      <c r="J38" s="97"/>
      <c r="K38" s="97"/>
      <c r="L38" s="97"/>
      <c r="M38" s="145"/>
      <c r="N38" s="145"/>
      <c r="O38" s="145"/>
      <c r="P38" s="146"/>
      <c r="Q38" s="146"/>
      <c r="R38" s="97"/>
      <c r="S38" s="97"/>
      <c r="T38" s="97"/>
      <c r="U38" s="97"/>
      <c r="V38" s="97"/>
      <c r="W38" s="97"/>
      <c r="X38" s="97"/>
      <c r="Y38" s="97"/>
      <c r="Z38" s="145"/>
      <c r="AA38" s="145"/>
      <c r="AB38" s="145"/>
      <c r="AC38" s="146"/>
      <c r="AE38" s="2"/>
      <c r="AF38" s="2"/>
      <c r="AG38" s="2"/>
    </row>
    <row r="39" spans="2:33" s="7" customFormat="1" ht="24" customHeight="1">
      <c r="B39" s="97" t="s">
        <v>100</v>
      </c>
      <c r="C39" s="97"/>
      <c r="D39" s="97"/>
      <c r="E39" s="97"/>
      <c r="F39" s="97"/>
      <c r="G39" s="97"/>
      <c r="H39" s="97"/>
      <c r="I39" s="97"/>
      <c r="J39" s="97"/>
      <c r="K39" s="97"/>
      <c r="L39" s="97"/>
      <c r="M39" s="145"/>
      <c r="N39" s="145"/>
      <c r="O39" s="145"/>
      <c r="P39" s="146"/>
      <c r="Q39" s="146"/>
      <c r="R39" s="97"/>
      <c r="S39" s="97"/>
      <c r="T39" s="97"/>
      <c r="U39" s="97"/>
      <c r="V39" s="97"/>
      <c r="W39" s="97"/>
      <c r="X39" s="97"/>
      <c r="Y39" s="97"/>
      <c r="Z39" s="145"/>
      <c r="AA39" s="145"/>
      <c r="AB39" s="145"/>
      <c r="AC39" s="146"/>
      <c r="AE39" s="2"/>
      <c r="AF39" s="2"/>
      <c r="AG39" s="2"/>
    </row>
    <row r="40" spans="2:34" s="7" customFormat="1" ht="64.5" customHeight="1">
      <c r="B40" s="149" t="s">
        <v>107</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8"/>
      <c r="AD40" s="148"/>
      <c r="AE40" s="148"/>
      <c r="AF40" s="148"/>
      <c r="AG40" s="148"/>
      <c r="AH40" s="148"/>
    </row>
    <row r="41" spans="2:34" s="7" customFormat="1" ht="41.25" customHeight="1">
      <c r="B41" s="165" t="s">
        <v>105</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1"/>
      <c r="AD41" s="11"/>
      <c r="AE41" s="11"/>
      <c r="AF41" s="11"/>
      <c r="AG41" s="11"/>
      <c r="AH41" s="11"/>
    </row>
    <row r="42" spans="1:27" s="10" customFormat="1" ht="15.75">
      <c r="A42" s="2"/>
      <c r="B42" s="2"/>
      <c r="C42" s="3"/>
      <c r="D42" s="2"/>
      <c r="E42" s="3"/>
      <c r="F42" s="3"/>
      <c r="G42" s="3"/>
      <c r="H42" s="3"/>
      <c r="I42" s="3"/>
      <c r="J42" s="3"/>
      <c r="K42" s="3"/>
      <c r="L42" s="3"/>
      <c r="M42" s="3"/>
      <c r="N42" s="2"/>
      <c r="O42" s="2"/>
      <c r="P42" s="3"/>
      <c r="Q42" s="3"/>
      <c r="R42" s="3"/>
      <c r="S42" s="3"/>
      <c r="T42" s="3"/>
      <c r="U42" s="3"/>
      <c r="V42" s="3"/>
      <c r="W42" s="3"/>
      <c r="X42" s="3"/>
      <c r="Y42" s="2"/>
      <c r="Z42" s="2"/>
      <c r="AA42" s="2"/>
    </row>
    <row r="43" spans="1:27" s="10" customFormat="1" ht="15.75">
      <c r="A43" s="2"/>
      <c r="B43" s="2"/>
      <c r="C43" s="3"/>
      <c r="D43" s="2"/>
      <c r="E43" s="3"/>
      <c r="F43" s="3"/>
      <c r="G43" s="3"/>
      <c r="H43" s="3"/>
      <c r="I43" s="3"/>
      <c r="J43" s="3"/>
      <c r="K43" s="3"/>
      <c r="L43" s="3"/>
      <c r="M43" s="3"/>
      <c r="N43" s="2"/>
      <c r="O43" s="2"/>
      <c r="P43" s="3"/>
      <c r="Q43" s="3"/>
      <c r="R43" s="3"/>
      <c r="S43" s="3"/>
      <c r="T43" s="3"/>
      <c r="U43" s="3"/>
      <c r="V43" s="3"/>
      <c r="W43" s="3"/>
      <c r="X43" s="3"/>
      <c r="Y43" s="2"/>
      <c r="Z43" s="2"/>
      <c r="AA43" s="2"/>
    </row>
    <row r="44" spans="1:27" s="10" customFormat="1" ht="15.75">
      <c r="A44" s="2"/>
      <c r="B44" s="2"/>
      <c r="C44" s="3"/>
      <c r="D44" s="2"/>
      <c r="E44" s="3"/>
      <c r="F44" s="3"/>
      <c r="G44" s="3"/>
      <c r="H44" s="3"/>
      <c r="I44" s="3"/>
      <c r="J44" s="3"/>
      <c r="K44" s="3"/>
      <c r="L44" s="3"/>
      <c r="M44" s="3"/>
      <c r="N44" s="2"/>
      <c r="O44" s="2"/>
      <c r="P44" s="3"/>
      <c r="Q44" s="3"/>
      <c r="R44" s="3"/>
      <c r="S44" s="3"/>
      <c r="T44" s="3"/>
      <c r="U44" s="3"/>
      <c r="V44" s="3"/>
      <c r="W44" s="3"/>
      <c r="X44" s="3"/>
      <c r="Y44" s="2"/>
      <c r="Z44" s="2"/>
      <c r="AA44" s="2"/>
    </row>
    <row r="45" spans="1:27" s="10" customFormat="1" ht="15.75">
      <c r="A45" s="2"/>
      <c r="B45" s="2"/>
      <c r="C45" s="3"/>
      <c r="D45" s="2"/>
      <c r="E45" s="3"/>
      <c r="F45" s="3"/>
      <c r="G45" s="3"/>
      <c r="H45" s="3"/>
      <c r="I45" s="3"/>
      <c r="J45" s="3"/>
      <c r="K45" s="3"/>
      <c r="L45" s="3"/>
      <c r="M45" s="3"/>
      <c r="N45" s="2"/>
      <c r="O45" s="2"/>
      <c r="P45" s="3"/>
      <c r="Q45" s="3"/>
      <c r="R45" s="3"/>
      <c r="S45" s="3"/>
      <c r="T45" s="3"/>
      <c r="U45" s="3"/>
      <c r="V45" s="3"/>
      <c r="W45" s="3"/>
      <c r="X45" s="3"/>
      <c r="Y45" s="2"/>
      <c r="Z45" s="2"/>
      <c r="AA45" s="2"/>
    </row>
    <row r="46" spans="1:27" s="10" customFormat="1" ht="15.75">
      <c r="A46" s="2"/>
      <c r="B46" s="2"/>
      <c r="C46" s="3"/>
      <c r="D46" s="2"/>
      <c r="E46" s="3"/>
      <c r="F46" s="3"/>
      <c r="G46" s="3"/>
      <c r="H46" s="3"/>
      <c r="I46" s="3"/>
      <c r="J46" s="3"/>
      <c r="K46" s="3"/>
      <c r="L46" s="3"/>
      <c r="M46" s="3"/>
      <c r="N46" s="2"/>
      <c r="O46" s="2"/>
      <c r="P46" s="3"/>
      <c r="Q46" s="3"/>
      <c r="R46" s="3"/>
      <c r="S46" s="3"/>
      <c r="T46" s="3"/>
      <c r="U46" s="3"/>
      <c r="V46" s="3"/>
      <c r="W46" s="3"/>
      <c r="X46" s="3"/>
      <c r="Y46" s="2"/>
      <c r="Z46" s="2"/>
      <c r="AA46" s="2"/>
    </row>
    <row r="47" spans="1:27" s="10" customFormat="1" ht="15.75">
      <c r="A47" s="2"/>
      <c r="B47" s="2"/>
      <c r="C47" s="3"/>
      <c r="D47" s="2"/>
      <c r="E47" s="3"/>
      <c r="F47" s="3"/>
      <c r="G47" s="3"/>
      <c r="H47" s="3"/>
      <c r="I47" s="3"/>
      <c r="J47" s="3"/>
      <c r="K47" s="3"/>
      <c r="L47" s="3"/>
      <c r="M47" s="3"/>
      <c r="N47" s="2"/>
      <c r="O47" s="2"/>
      <c r="P47" s="3"/>
      <c r="Q47" s="3"/>
      <c r="R47" s="3"/>
      <c r="S47" s="3"/>
      <c r="T47" s="3"/>
      <c r="U47" s="3"/>
      <c r="V47" s="3"/>
      <c r="W47" s="3"/>
      <c r="X47" s="3"/>
      <c r="Y47" s="2"/>
      <c r="Z47" s="2"/>
      <c r="AA47" s="2"/>
    </row>
    <row r="48" spans="1:27" s="10" customFormat="1" ht="15.75">
      <c r="A48" s="2"/>
      <c r="B48" s="2"/>
      <c r="C48" s="3"/>
      <c r="D48" s="2"/>
      <c r="E48" s="3"/>
      <c r="F48" s="3"/>
      <c r="G48" s="3"/>
      <c r="H48" s="3"/>
      <c r="I48" s="3"/>
      <c r="J48" s="3"/>
      <c r="K48" s="3"/>
      <c r="L48" s="3"/>
      <c r="M48" s="3"/>
      <c r="N48" s="2"/>
      <c r="O48" s="2"/>
      <c r="P48" s="3"/>
      <c r="Q48" s="3"/>
      <c r="R48" s="3"/>
      <c r="S48" s="3"/>
      <c r="T48" s="3"/>
      <c r="U48" s="3"/>
      <c r="V48" s="3"/>
      <c r="W48" s="3"/>
      <c r="X48" s="3"/>
      <c r="Y48" s="2"/>
      <c r="Z48" s="2"/>
      <c r="AA48" s="2"/>
    </row>
    <row r="49" spans="1:27" s="10" customFormat="1" ht="15.75">
      <c r="A49" s="2"/>
      <c r="B49" s="2"/>
      <c r="C49" s="3"/>
      <c r="D49" s="2"/>
      <c r="E49" s="3"/>
      <c r="F49" s="3"/>
      <c r="G49" s="3"/>
      <c r="H49" s="3"/>
      <c r="I49" s="3"/>
      <c r="J49" s="3"/>
      <c r="K49" s="3"/>
      <c r="L49" s="3"/>
      <c r="M49" s="3"/>
      <c r="N49" s="2"/>
      <c r="O49" s="2"/>
      <c r="P49" s="3"/>
      <c r="Q49" s="3"/>
      <c r="R49" s="3"/>
      <c r="S49" s="3"/>
      <c r="T49" s="3"/>
      <c r="U49" s="3"/>
      <c r="V49" s="3"/>
      <c r="W49" s="3"/>
      <c r="X49" s="3"/>
      <c r="Y49" s="2"/>
      <c r="Z49" s="2"/>
      <c r="AA49" s="2"/>
    </row>
    <row r="50" spans="1:27" s="10" customFormat="1" ht="15.75">
      <c r="A50" s="2"/>
      <c r="B50" s="2"/>
      <c r="C50" s="3"/>
      <c r="D50" s="2"/>
      <c r="E50" s="3"/>
      <c r="F50" s="3"/>
      <c r="G50" s="3"/>
      <c r="H50" s="3"/>
      <c r="I50" s="3"/>
      <c r="J50" s="3"/>
      <c r="K50" s="3"/>
      <c r="L50" s="3"/>
      <c r="M50" s="3"/>
      <c r="N50" s="2"/>
      <c r="O50" s="2"/>
      <c r="P50" s="3"/>
      <c r="Q50" s="3"/>
      <c r="R50" s="3"/>
      <c r="S50" s="3"/>
      <c r="T50" s="3"/>
      <c r="U50" s="3"/>
      <c r="V50" s="3"/>
      <c r="W50" s="3"/>
      <c r="X50" s="3"/>
      <c r="Y50" s="2"/>
      <c r="Z50" s="2"/>
      <c r="AA50" s="2"/>
    </row>
    <row r="51" spans="1:27" s="10" customFormat="1" ht="15.75">
      <c r="A51" s="2"/>
      <c r="B51" s="2"/>
      <c r="C51" s="3"/>
      <c r="D51" s="2"/>
      <c r="E51" s="3"/>
      <c r="F51" s="3"/>
      <c r="G51" s="3"/>
      <c r="H51" s="3"/>
      <c r="I51" s="3"/>
      <c r="J51" s="3"/>
      <c r="K51" s="3"/>
      <c r="L51" s="3"/>
      <c r="M51" s="3"/>
      <c r="N51" s="2"/>
      <c r="O51" s="2"/>
      <c r="P51" s="3"/>
      <c r="Q51" s="3"/>
      <c r="R51" s="3"/>
      <c r="S51" s="3"/>
      <c r="T51" s="3"/>
      <c r="U51" s="3"/>
      <c r="V51" s="3"/>
      <c r="W51" s="3"/>
      <c r="X51" s="3"/>
      <c r="Y51" s="2"/>
      <c r="Z51" s="2"/>
      <c r="AA51" s="2"/>
    </row>
    <row r="52" spans="1:27" s="10" customFormat="1" ht="15.75">
      <c r="A52" s="2"/>
      <c r="B52" s="2"/>
      <c r="C52" s="3"/>
      <c r="D52" s="2"/>
      <c r="E52" s="3"/>
      <c r="F52" s="3"/>
      <c r="G52" s="3"/>
      <c r="H52" s="3"/>
      <c r="I52" s="3"/>
      <c r="J52" s="3"/>
      <c r="K52" s="3"/>
      <c r="L52" s="3"/>
      <c r="M52" s="3"/>
      <c r="N52" s="2"/>
      <c r="O52" s="2"/>
      <c r="P52" s="3"/>
      <c r="Q52" s="3"/>
      <c r="R52" s="3"/>
      <c r="S52" s="3"/>
      <c r="T52" s="3"/>
      <c r="U52" s="3"/>
      <c r="V52" s="3"/>
      <c r="W52" s="3"/>
      <c r="X52" s="3"/>
      <c r="Y52" s="2"/>
      <c r="Z52" s="2"/>
      <c r="AA52" s="2"/>
    </row>
    <row r="53" spans="1:27" s="10" customFormat="1" ht="15.75">
      <c r="A53" s="2"/>
      <c r="B53" s="2"/>
      <c r="C53" s="3"/>
      <c r="D53" s="2"/>
      <c r="E53" s="3"/>
      <c r="F53" s="3"/>
      <c r="G53" s="3"/>
      <c r="H53" s="3"/>
      <c r="I53" s="3"/>
      <c r="J53" s="3"/>
      <c r="K53" s="3"/>
      <c r="L53" s="3"/>
      <c r="M53" s="3"/>
      <c r="N53" s="2"/>
      <c r="O53" s="2"/>
      <c r="P53" s="3"/>
      <c r="Q53" s="3"/>
      <c r="R53" s="3"/>
      <c r="S53" s="3"/>
      <c r="T53" s="3"/>
      <c r="U53" s="3"/>
      <c r="V53" s="3"/>
      <c r="W53" s="3"/>
      <c r="X53" s="3"/>
      <c r="Y53" s="2"/>
      <c r="Z53" s="2"/>
      <c r="AA53" s="2"/>
    </row>
    <row r="54" spans="1:27" s="10" customFormat="1" ht="15.75">
      <c r="A54" s="2"/>
      <c r="B54" s="2"/>
      <c r="C54" s="3"/>
      <c r="D54" s="2"/>
      <c r="E54" s="3"/>
      <c r="F54" s="3"/>
      <c r="G54" s="3"/>
      <c r="H54" s="3"/>
      <c r="I54" s="3"/>
      <c r="J54" s="3"/>
      <c r="K54" s="3"/>
      <c r="L54" s="3"/>
      <c r="M54" s="3"/>
      <c r="N54" s="2"/>
      <c r="O54" s="2"/>
      <c r="P54" s="3"/>
      <c r="Q54" s="3"/>
      <c r="R54" s="3"/>
      <c r="S54" s="3"/>
      <c r="T54" s="3"/>
      <c r="U54" s="3"/>
      <c r="V54" s="3"/>
      <c r="W54" s="3"/>
      <c r="X54" s="3"/>
      <c r="Y54" s="2"/>
      <c r="Z54" s="2"/>
      <c r="AA54" s="2"/>
    </row>
    <row r="55" spans="1:27" s="10" customFormat="1" ht="15.75">
      <c r="A55" s="2"/>
      <c r="B55" s="2"/>
      <c r="C55" s="3"/>
      <c r="D55" s="2"/>
      <c r="E55" s="3"/>
      <c r="F55" s="3"/>
      <c r="G55" s="3"/>
      <c r="H55" s="3"/>
      <c r="I55" s="3"/>
      <c r="J55" s="3"/>
      <c r="K55" s="3"/>
      <c r="L55" s="3"/>
      <c r="M55" s="3"/>
      <c r="N55" s="2"/>
      <c r="O55" s="2"/>
      <c r="P55" s="3"/>
      <c r="Q55" s="3"/>
      <c r="R55" s="3"/>
      <c r="S55" s="3"/>
      <c r="T55" s="3"/>
      <c r="U55" s="3"/>
      <c r="V55" s="3"/>
      <c r="W55" s="3"/>
      <c r="X55" s="3"/>
      <c r="Y55" s="2"/>
      <c r="Z55" s="2"/>
      <c r="AA55" s="2"/>
    </row>
    <row r="56" spans="1:27" s="10" customFormat="1" ht="15.75">
      <c r="A56" s="2"/>
      <c r="B56" s="2"/>
      <c r="C56" s="3"/>
      <c r="D56" s="2"/>
      <c r="E56" s="3"/>
      <c r="F56" s="3"/>
      <c r="G56" s="3"/>
      <c r="H56" s="3"/>
      <c r="I56" s="3"/>
      <c r="J56" s="3"/>
      <c r="K56" s="3"/>
      <c r="L56" s="3"/>
      <c r="M56" s="3"/>
      <c r="N56" s="2"/>
      <c r="O56" s="2"/>
      <c r="P56" s="3"/>
      <c r="Q56" s="3"/>
      <c r="R56" s="3"/>
      <c r="S56" s="3"/>
      <c r="T56" s="3"/>
      <c r="U56" s="3"/>
      <c r="V56" s="3"/>
      <c r="W56" s="3"/>
      <c r="X56" s="3"/>
      <c r="Y56" s="2"/>
      <c r="Z56" s="2"/>
      <c r="AA56" s="2"/>
    </row>
    <row r="57" spans="1:27" s="10" customFormat="1" ht="15.75">
      <c r="A57" s="2"/>
      <c r="B57" s="2"/>
      <c r="C57" s="3"/>
      <c r="D57" s="2"/>
      <c r="E57" s="3"/>
      <c r="F57" s="3"/>
      <c r="G57" s="3"/>
      <c r="H57" s="3"/>
      <c r="I57" s="3"/>
      <c r="J57" s="3"/>
      <c r="K57" s="3"/>
      <c r="L57" s="3"/>
      <c r="M57" s="3"/>
      <c r="N57" s="2"/>
      <c r="O57" s="2"/>
      <c r="P57" s="3"/>
      <c r="Q57" s="3"/>
      <c r="R57" s="3"/>
      <c r="S57" s="3"/>
      <c r="T57" s="3"/>
      <c r="U57" s="3"/>
      <c r="V57" s="3"/>
      <c r="W57" s="3"/>
      <c r="X57" s="3"/>
      <c r="Y57" s="2"/>
      <c r="Z57" s="2"/>
      <c r="AA57" s="2"/>
    </row>
    <row r="58" spans="1:27" s="10" customFormat="1" ht="15.75">
      <c r="A58" s="2"/>
      <c r="B58" s="2"/>
      <c r="C58" s="3"/>
      <c r="D58" s="2"/>
      <c r="E58" s="3"/>
      <c r="F58" s="3"/>
      <c r="G58" s="3"/>
      <c r="H58" s="3"/>
      <c r="I58" s="3"/>
      <c r="J58" s="3"/>
      <c r="K58" s="3"/>
      <c r="L58" s="3"/>
      <c r="M58" s="3"/>
      <c r="N58" s="2"/>
      <c r="O58" s="2"/>
      <c r="P58" s="3"/>
      <c r="Q58" s="3"/>
      <c r="R58" s="3"/>
      <c r="S58" s="3"/>
      <c r="T58" s="3"/>
      <c r="U58" s="3"/>
      <c r="V58" s="3"/>
      <c r="W58" s="3"/>
      <c r="X58" s="3"/>
      <c r="Y58" s="2"/>
      <c r="Z58" s="2"/>
      <c r="AA58" s="2"/>
    </row>
    <row r="59" spans="1:27" s="10" customFormat="1" ht="15.75">
      <c r="A59" s="2"/>
      <c r="B59" s="2"/>
      <c r="C59" s="3"/>
      <c r="D59" s="2"/>
      <c r="E59" s="3"/>
      <c r="F59" s="3"/>
      <c r="G59" s="3"/>
      <c r="H59" s="3"/>
      <c r="I59" s="3"/>
      <c r="J59" s="3"/>
      <c r="K59" s="3"/>
      <c r="L59" s="3"/>
      <c r="M59" s="3"/>
      <c r="N59" s="2"/>
      <c r="O59" s="2"/>
      <c r="P59" s="3"/>
      <c r="Q59" s="3"/>
      <c r="R59" s="3"/>
      <c r="S59" s="3"/>
      <c r="T59" s="3"/>
      <c r="U59" s="3"/>
      <c r="V59" s="3"/>
      <c r="W59" s="3"/>
      <c r="X59" s="3"/>
      <c r="Y59" s="2"/>
      <c r="Z59" s="2"/>
      <c r="AA59" s="2"/>
    </row>
    <row r="60" spans="1:27" s="10" customFormat="1" ht="15.75">
      <c r="A60" s="2"/>
      <c r="B60" s="2"/>
      <c r="C60" s="3"/>
      <c r="D60" s="2"/>
      <c r="E60" s="3"/>
      <c r="F60" s="3"/>
      <c r="G60" s="3"/>
      <c r="H60" s="3"/>
      <c r="I60" s="3"/>
      <c r="J60" s="3"/>
      <c r="K60" s="3"/>
      <c r="L60" s="3"/>
      <c r="M60" s="3"/>
      <c r="N60" s="2"/>
      <c r="O60" s="2"/>
      <c r="P60" s="3"/>
      <c r="Q60" s="3"/>
      <c r="R60" s="3"/>
      <c r="S60" s="3"/>
      <c r="T60" s="3"/>
      <c r="U60" s="3"/>
      <c r="V60" s="3"/>
      <c r="W60" s="3"/>
      <c r="X60" s="3"/>
      <c r="Y60" s="2"/>
      <c r="Z60" s="2"/>
      <c r="AA60" s="2"/>
    </row>
    <row r="61" spans="1:27" s="10" customFormat="1" ht="15.75">
      <c r="A61" s="2"/>
      <c r="B61" s="2"/>
      <c r="C61" s="3"/>
      <c r="D61" s="2"/>
      <c r="E61" s="3"/>
      <c r="F61" s="3"/>
      <c r="G61" s="3"/>
      <c r="H61" s="3"/>
      <c r="I61" s="3"/>
      <c r="J61" s="3"/>
      <c r="K61" s="3"/>
      <c r="L61" s="3"/>
      <c r="M61" s="3"/>
      <c r="N61" s="2"/>
      <c r="O61" s="2"/>
      <c r="P61" s="3"/>
      <c r="Q61" s="3"/>
      <c r="R61" s="3"/>
      <c r="S61" s="3"/>
      <c r="T61" s="3"/>
      <c r="U61" s="3"/>
      <c r="V61" s="3"/>
      <c r="W61" s="3"/>
      <c r="X61" s="3"/>
      <c r="Y61" s="2"/>
      <c r="Z61" s="2"/>
      <c r="AA61" s="2"/>
    </row>
    <row r="62" spans="1:27" s="10" customFormat="1" ht="15.75">
      <c r="A62" s="2"/>
      <c r="B62" s="2"/>
      <c r="C62" s="3"/>
      <c r="D62" s="2"/>
      <c r="E62" s="3"/>
      <c r="F62" s="3"/>
      <c r="G62" s="3"/>
      <c r="H62" s="3"/>
      <c r="I62" s="3"/>
      <c r="J62" s="3"/>
      <c r="K62" s="3"/>
      <c r="L62" s="3"/>
      <c r="M62" s="3"/>
      <c r="N62" s="2"/>
      <c r="O62" s="2"/>
      <c r="P62" s="3"/>
      <c r="Q62" s="3"/>
      <c r="R62" s="3"/>
      <c r="S62" s="3"/>
      <c r="T62" s="3"/>
      <c r="U62" s="3"/>
      <c r="V62" s="3"/>
      <c r="W62" s="3"/>
      <c r="X62" s="3"/>
      <c r="Y62" s="2"/>
      <c r="Z62" s="2"/>
      <c r="AA62" s="2"/>
    </row>
    <row r="63" spans="1:27" s="10" customFormat="1" ht="15.75">
      <c r="A63" s="2"/>
      <c r="B63" s="2"/>
      <c r="C63" s="3"/>
      <c r="D63" s="2"/>
      <c r="E63" s="3"/>
      <c r="F63" s="3"/>
      <c r="G63" s="3"/>
      <c r="H63" s="3"/>
      <c r="I63" s="3"/>
      <c r="J63" s="3"/>
      <c r="K63" s="3"/>
      <c r="L63" s="3"/>
      <c r="M63" s="3"/>
      <c r="N63" s="2"/>
      <c r="O63" s="2"/>
      <c r="P63" s="3"/>
      <c r="Q63" s="3"/>
      <c r="R63" s="3"/>
      <c r="S63" s="3"/>
      <c r="T63" s="3"/>
      <c r="U63" s="3"/>
      <c r="V63" s="3"/>
      <c r="W63" s="3"/>
      <c r="X63" s="3"/>
      <c r="Y63" s="2"/>
      <c r="Z63" s="2"/>
      <c r="AA63" s="2"/>
    </row>
    <row r="64" spans="1:27" s="10" customFormat="1" ht="11.25" customHeight="1">
      <c r="A64" s="2"/>
      <c r="B64" s="2"/>
      <c r="C64" s="3"/>
      <c r="D64" s="2"/>
      <c r="E64" s="3"/>
      <c r="F64" s="3"/>
      <c r="G64" s="3"/>
      <c r="H64" s="3"/>
      <c r="I64" s="3"/>
      <c r="J64" s="3"/>
      <c r="K64" s="3"/>
      <c r="L64" s="3"/>
      <c r="M64" s="3"/>
      <c r="N64" s="2"/>
      <c r="O64" s="2"/>
      <c r="P64" s="3"/>
      <c r="Q64" s="3"/>
      <c r="R64" s="3"/>
      <c r="S64" s="3"/>
      <c r="T64" s="3"/>
      <c r="U64" s="3"/>
      <c r="V64" s="3"/>
      <c r="W64" s="3"/>
      <c r="X64" s="3"/>
      <c r="Y64" s="2"/>
      <c r="Z64" s="2"/>
      <c r="AA64" s="2"/>
    </row>
    <row r="65" spans="1:27" s="10" customFormat="1" ht="11.25" customHeight="1">
      <c r="A65" s="2"/>
      <c r="B65" s="2"/>
      <c r="C65" s="3"/>
      <c r="D65" s="2"/>
      <c r="E65" s="3"/>
      <c r="F65" s="3"/>
      <c r="G65" s="3"/>
      <c r="H65" s="3"/>
      <c r="I65" s="3"/>
      <c r="J65" s="3"/>
      <c r="K65" s="3"/>
      <c r="L65" s="3"/>
      <c r="M65" s="3"/>
      <c r="N65" s="2"/>
      <c r="O65" s="2"/>
      <c r="P65" s="3"/>
      <c r="Q65" s="3"/>
      <c r="R65" s="3"/>
      <c r="S65" s="3"/>
      <c r="T65" s="3"/>
      <c r="U65" s="3"/>
      <c r="V65" s="3"/>
      <c r="W65" s="3"/>
      <c r="X65" s="3"/>
      <c r="Y65" s="2"/>
      <c r="Z65" s="2"/>
      <c r="AA65" s="2"/>
    </row>
    <row r="66" spans="1:27" s="10" customFormat="1" ht="11.25" customHeight="1">
      <c r="A66" s="2"/>
      <c r="B66" s="2"/>
      <c r="C66" s="3"/>
      <c r="D66" s="2"/>
      <c r="E66" s="3"/>
      <c r="F66" s="3"/>
      <c r="G66" s="3"/>
      <c r="H66" s="3"/>
      <c r="I66" s="3"/>
      <c r="J66" s="3"/>
      <c r="K66" s="3"/>
      <c r="L66" s="3"/>
      <c r="M66" s="3"/>
      <c r="N66" s="2"/>
      <c r="O66" s="2"/>
      <c r="P66" s="3"/>
      <c r="Q66" s="3"/>
      <c r="R66" s="3"/>
      <c r="S66" s="3"/>
      <c r="T66" s="3"/>
      <c r="U66" s="3"/>
      <c r="V66" s="3"/>
      <c r="W66" s="3"/>
      <c r="X66" s="3"/>
      <c r="Y66" s="2"/>
      <c r="Z66" s="2"/>
      <c r="AA66" s="2"/>
    </row>
    <row r="67" spans="1:27" s="10" customFormat="1" ht="10.5" customHeight="1">
      <c r="A67" s="2"/>
      <c r="B67" s="2"/>
      <c r="C67" s="3"/>
      <c r="D67" s="2"/>
      <c r="E67" s="3"/>
      <c r="F67" s="3"/>
      <c r="G67" s="3"/>
      <c r="H67" s="3"/>
      <c r="I67" s="3"/>
      <c r="J67" s="3"/>
      <c r="K67" s="3"/>
      <c r="L67" s="3"/>
      <c r="M67" s="3"/>
      <c r="N67" s="2"/>
      <c r="O67" s="2"/>
      <c r="P67" s="3"/>
      <c r="Q67" s="3"/>
      <c r="R67" s="3"/>
      <c r="S67" s="3"/>
      <c r="T67" s="3"/>
      <c r="U67" s="3"/>
      <c r="V67" s="3"/>
      <c r="W67" s="3"/>
      <c r="X67" s="3"/>
      <c r="Y67" s="2"/>
      <c r="Z67" s="2"/>
      <c r="AA67" s="2"/>
    </row>
    <row r="68" spans="1:35" s="10" customFormat="1" ht="15.75">
      <c r="A68" s="2"/>
      <c r="B68" s="156" t="s">
        <v>8</v>
      </c>
      <c r="C68" s="156"/>
      <c r="D68" s="156"/>
      <c r="E68" s="156"/>
      <c r="F68" s="156"/>
      <c r="G68" s="156"/>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4" s="10" customFormat="1" ht="19.5" customHeight="1">
      <c r="A69" s="2"/>
      <c r="B69" s="12"/>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8"/>
      <c r="AD69" s="11"/>
      <c r="AE69" s="11"/>
      <c r="AF69" s="11"/>
      <c r="AG69" s="11"/>
      <c r="AH69" s="11"/>
    </row>
    <row r="70" spans="1:34" s="10" customFormat="1" ht="29.25" customHeight="1">
      <c r="A70" s="2"/>
      <c r="B70" s="13"/>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8"/>
      <c r="AD70" s="14"/>
      <c r="AE70" s="14"/>
      <c r="AF70" s="14"/>
      <c r="AG70" s="14"/>
      <c r="AH70" s="14"/>
    </row>
    <row r="71" spans="1:34" ht="30.75" customHeight="1">
      <c r="A71" s="2"/>
      <c r="B71" s="13"/>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8"/>
      <c r="AD71" s="8"/>
      <c r="AE71" s="8"/>
      <c r="AF71" s="8"/>
      <c r="AG71" s="8"/>
      <c r="AH71" s="8"/>
    </row>
    <row r="72" spans="1:34" ht="30.75" customHeight="1">
      <c r="A72" s="2"/>
      <c r="B72" s="13"/>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8"/>
      <c r="AD72" s="8"/>
      <c r="AE72" s="8"/>
      <c r="AF72" s="8"/>
      <c r="AG72" s="8"/>
      <c r="AH72" s="8"/>
    </row>
    <row r="73" spans="1:34" ht="34.5" customHeight="1">
      <c r="A73" s="2"/>
      <c r="B73" s="1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9"/>
      <c r="AD73" s="9"/>
      <c r="AE73" s="9"/>
      <c r="AF73" s="9"/>
      <c r="AG73" s="9"/>
      <c r="AH73" s="9"/>
    </row>
    <row r="74" spans="1:32" ht="15.75" customHeight="1">
      <c r="A74" s="2"/>
      <c r="B74" s="2"/>
      <c r="C74" s="3"/>
      <c r="D74" s="3"/>
      <c r="E74" s="3"/>
      <c r="F74" s="3"/>
      <c r="G74" s="3"/>
      <c r="H74" s="3"/>
      <c r="I74" s="3"/>
      <c r="J74" s="3"/>
      <c r="K74" s="3"/>
      <c r="L74" s="3"/>
      <c r="M74" s="3"/>
      <c r="N74" s="3"/>
      <c r="O74" s="3"/>
      <c r="P74" s="3"/>
      <c r="Q74" s="3"/>
      <c r="R74" s="3"/>
      <c r="S74" s="3"/>
      <c r="T74" s="3"/>
      <c r="U74" s="3"/>
      <c r="V74" s="3"/>
      <c r="W74" s="3"/>
      <c r="X74" s="3"/>
      <c r="Y74" s="3"/>
      <c r="Z74" s="3"/>
      <c r="AA74" s="3"/>
      <c r="AB74" s="2"/>
      <c r="AC74" s="2"/>
      <c r="AD74" s="2"/>
      <c r="AE74" s="2"/>
      <c r="AF74" s="2"/>
    </row>
    <row r="75" spans="1:32" ht="15.75" customHeight="1">
      <c r="A75" s="2"/>
      <c r="B75" s="2"/>
      <c r="C75" s="3"/>
      <c r="D75" s="3"/>
      <c r="E75" s="3"/>
      <c r="F75" s="3"/>
      <c r="G75" s="3"/>
      <c r="H75" s="3"/>
      <c r="I75" s="3"/>
      <c r="J75" s="3"/>
      <c r="K75" s="3"/>
      <c r="L75" s="3"/>
      <c r="M75" s="3"/>
      <c r="N75" s="3"/>
      <c r="O75" s="3"/>
      <c r="P75" s="3"/>
      <c r="Q75" s="3"/>
      <c r="R75" s="3"/>
      <c r="S75" s="3"/>
      <c r="T75" s="3"/>
      <c r="U75" s="3"/>
      <c r="V75" s="3"/>
      <c r="W75" s="3"/>
      <c r="X75" s="3"/>
      <c r="Y75" s="3"/>
      <c r="Z75" s="3"/>
      <c r="AA75" s="3"/>
      <c r="AB75" s="2"/>
      <c r="AC75" s="2"/>
      <c r="AD75" s="2"/>
      <c r="AE75" s="2"/>
      <c r="AF75" s="2"/>
    </row>
    <row r="76" spans="1:32" ht="15.75">
      <c r="A76" s="2"/>
      <c r="B76" s="2"/>
      <c r="C76" s="3"/>
      <c r="D76" s="3"/>
      <c r="E76" s="3"/>
      <c r="F76" s="3"/>
      <c r="G76" s="3"/>
      <c r="H76" s="3"/>
      <c r="I76" s="3"/>
      <c r="J76" s="3"/>
      <c r="K76" s="3"/>
      <c r="L76" s="3"/>
      <c r="M76" s="3"/>
      <c r="N76" s="3"/>
      <c r="O76" s="3"/>
      <c r="P76" s="3"/>
      <c r="Q76" s="3"/>
      <c r="R76" s="3"/>
      <c r="S76" s="3"/>
      <c r="T76" s="3"/>
      <c r="U76" s="3"/>
      <c r="V76" s="3"/>
      <c r="W76" s="3"/>
      <c r="X76" s="3"/>
      <c r="Y76" s="3"/>
      <c r="Z76" s="3"/>
      <c r="AA76" s="3"/>
      <c r="AB76" s="2"/>
      <c r="AC76" s="2"/>
      <c r="AD76" s="2"/>
      <c r="AE76" s="2"/>
      <c r="AF76" s="2"/>
    </row>
    <row r="77" spans="1:32" ht="15.75">
      <c r="A77" s="2"/>
      <c r="B77" s="2"/>
      <c r="C77" s="3"/>
      <c r="D77" s="3"/>
      <c r="E77" s="3"/>
      <c r="F77" s="3"/>
      <c r="G77" s="3"/>
      <c r="H77" s="3"/>
      <c r="I77" s="3"/>
      <c r="J77" s="3"/>
      <c r="K77" s="3"/>
      <c r="L77" s="3"/>
      <c r="M77" s="3"/>
      <c r="N77" s="3"/>
      <c r="O77" s="3"/>
      <c r="P77" s="3"/>
      <c r="Q77" s="3"/>
      <c r="R77" s="3"/>
      <c r="S77" s="3"/>
      <c r="T77" s="3"/>
      <c r="U77" s="3"/>
      <c r="V77" s="3"/>
      <c r="W77" s="3"/>
      <c r="X77" s="3"/>
      <c r="Y77" s="3"/>
      <c r="Z77" s="3"/>
      <c r="AA77" s="3"/>
      <c r="AB77" s="2"/>
      <c r="AC77" s="2"/>
      <c r="AD77" s="2"/>
      <c r="AE77" s="2"/>
      <c r="AF77" s="2"/>
    </row>
    <row r="78" spans="1:32" ht="15.75">
      <c r="A78" s="2"/>
      <c r="B78" s="2"/>
      <c r="C78" s="3"/>
      <c r="D78" s="3"/>
      <c r="E78" s="3"/>
      <c r="F78" s="3"/>
      <c r="G78" s="3"/>
      <c r="H78" s="3"/>
      <c r="I78" s="3"/>
      <c r="J78" s="3"/>
      <c r="K78" s="3"/>
      <c r="L78" s="3"/>
      <c r="M78" s="3"/>
      <c r="N78" s="3"/>
      <c r="O78" s="3"/>
      <c r="P78" s="3"/>
      <c r="Q78" s="3"/>
      <c r="R78" s="3"/>
      <c r="S78" s="3"/>
      <c r="T78" s="3"/>
      <c r="U78" s="3"/>
      <c r="V78" s="3"/>
      <c r="W78" s="3"/>
      <c r="X78" s="3"/>
      <c r="Y78" s="3"/>
      <c r="Z78" s="3"/>
      <c r="AA78" s="3"/>
      <c r="AB78" s="2"/>
      <c r="AC78" s="2"/>
      <c r="AD78" s="2"/>
      <c r="AE78" s="2"/>
      <c r="AF78" s="2"/>
    </row>
    <row r="79" spans="1:32" ht="15.75">
      <c r="A79" s="2"/>
      <c r="B79" s="2"/>
      <c r="C79" s="3"/>
      <c r="D79" s="3"/>
      <c r="E79" s="3"/>
      <c r="F79" s="3"/>
      <c r="G79" s="3"/>
      <c r="H79" s="3"/>
      <c r="I79" s="3"/>
      <c r="J79" s="3"/>
      <c r="K79" s="3"/>
      <c r="L79" s="3"/>
      <c r="M79" s="3"/>
      <c r="N79" s="3"/>
      <c r="O79" s="3"/>
      <c r="P79" s="3"/>
      <c r="Q79" s="3"/>
      <c r="R79" s="3"/>
      <c r="S79" s="3"/>
      <c r="T79" s="3"/>
      <c r="U79" s="3"/>
      <c r="V79" s="3"/>
      <c r="W79" s="3"/>
      <c r="X79" s="3"/>
      <c r="Y79" s="3"/>
      <c r="Z79" s="3"/>
      <c r="AA79" s="3"/>
      <c r="AB79" s="2"/>
      <c r="AC79" s="2"/>
      <c r="AD79" s="2"/>
      <c r="AE79" s="2"/>
      <c r="AF79" s="2"/>
    </row>
    <row r="80" spans="1:32" ht="15.75">
      <c r="A80" s="2"/>
      <c r="B80" s="2"/>
      <c r="C80" s="3"/>
      <c r="D80" s="3"/>
      <c r="E80" s="3"/>
      <c r="F80" s="3"/>
      <c r="G80" s="3"/>
      <c r="H80" s="3"/>
      <c r="I80" s="3"/>
      <c r="J80" s="3"/>
      <c r="K80" s="3"/>
      <c r="L80" s="3"/>
      <c r="M80" s="3"/>
      <c r="N80" s="3"/>
      <c r="O80" s="3"/>
      <c r="P80" s="3"/>
      <c r="Q80" s="3"/>
      <c r="R80" s="3"/>
      <c r="S80" s="3"/>
      <c r="T80" s="3"/>
      <c r="U80" s="3"/>
      <c r="V80" s="3"/>
      <c r="W80" s="3"/>
      <c r="X80" s="3"/>
      <c r="Y80" s="3"/>
      <c r="Z80" s="3"/>
      <c r="AA80" s="3"/>
      <c r="AB80" s="2"/>
      <c r="AC80" s="2"/>
      <c r="AD80" s="2"/>
      <c r="AE80" s="2"/>
      <c r="AF80" s="2"/>
    </row>
    <row r="81" spans="1:32" ht="15.75">
      <c r="A81" s="2"/>
      <c r="B81" s="2"/>
      <c r="C81" s="3"/>
      <c r="D81" s="3"/>
      <c r="E81" s="3"/>
      <c r="F81" s="3"/>
      <c r="G81" s="3"/>
      <c r="H81" s="3"/>
      <c r="I81" s="3"/>
      <c r="J81" s="3"/>
      <c r="K81" s="3"/>
      <c r="L81" s="3"/>
      <c r="M81" s="3"/>
      <c r="N81" s="3"/>
      <c r="O81" s="3"/>
      <c r="P81" s="3"/>
      <c r="Q81" s="3"/>
      <c r="R81" s="3"/>
      <c r="S81" s="3"/>
      <c r="T81" s="3"/>
      <c r="U81" s="3"/>
      <c r="V81" s="3"/>
      <c r="W81" s="3"/>
      <c r="X81" s="3"/>
      <c r="Y81" s="3"/>
      <c r="Z81" s="3"/>
      <c r="AA81" s="3"/>
      <c r="AB81" s="2"/>
      <c r="AC81" s="2"/>
      <c r="AD81" s="2"/>
      <c r="AE81" s="2"/>
      <c r="AF81" s="2"/>
    </row>
    <row r="82" spans="1:32" ht="15.75">
      <c r="A82" s="2"/>
      <c r="B82" s="2"/>
      <c r="C82" s="3"/>
      <c r="D82" s="3"/>
      <c r="E82" s="3"/>
      <c r="F82" s="3"/>
      <c r="G82" s="3"/>
      <c r="H82" s="3"/>
      <c r="I82" s="3"/>
      <c r="J82" s="3"/>
      <c r="K82" s="3"/>
      <c r="L82" s="3"/>
      <c r="M82" s="3"/>
      <c r="N82" s="3"/>
      <c r="O82" s="3"/>
      <c r="P82" s="3"/>
      <c r="Q82" s="3"/>
      <c r="R82" s="3"/>
      <c r="S82" s="3"/>
      <c r="T82" s="3"/>
      <c r="U82" s="3"/>
      <c r="V82" s="3"/>
      <c r="W82" s="3"/>
      <c r="X82" s="3"/>
      <c r="Y82" s="3"/>
      <c r="Z82" s="3"/>
      <c r="AA82" s="3"/>
      <c r="AB82" s="2"/>
      <c r="AC82" s="2"/>
      <c r="AD82" s="2"/>
      <c r="AE82" s="2"/>
      <c r="AF82" s="2"/>
    </row>
    <row r="83" spans="1:32" ht="15.75">
      <c r="A83" s="2"/>
      <c r="B83" s="2"/>
      <c r="C83" s="3"/>
      <c r="D83" s="3"/>
      <c r="E83" s="3"/>
      <c r="F83" s="3"/>
      <c r="G83" s="3"/>
      <c r="H83" s="3"/>
      <c r="I83" s="3"/>
      <c r="J83" s="3"/>
      <c r="K83" s="3"/>
      <c r="L83" s="3"/>
      <c r="M83" s="3"/>
      <c r="N83" s="3"/>
      <c r="O83" s="3"/>
      <c r="P83" s="3"/>
      <c r="Q83" s="3"/>
      <c r="R83" s="3"/>
      <c r="S83" s="3"/>
      <c r="T83" s="3"/>
      <c r="U83" s="3"/>
      <c r="V83" s="3"/>
      <c r="W83" s="3"/>
      <c r="X83" s="3"/>
      <c r="Y83" s="3"/>
      <c r="Z83" s="3"/>
      <c r="AA83" s="3"/>
      <c r="AB83" s="2"/>
      <c r="AC83" s="2"/>
      <c r="AD83" s="2"/>
      <c r="AE83" s="2"/>
      <c r="AF83" s="2"/>
    </row>
    <row r="84" spans="1:32" ht="15.75">
      <c r="A84" s="2"/>
      <c r="B84" s="2"/>
      <c r="C84" s="3"/>
      <c r="D84" s="3"/>
      <c r="E84" s="3"/>
      <c r="F84" s="3"/>
      <c r="G84" s="3"/>
      <c r="H84" s="3"/>
      <c r="I84" s="3"/>
      <c r="J84" s="3"/>
      <c r="K84" s="3"/>
      <c r="L84" s="3"/>
      <c r="M84" s="3"/>
      <c r="N84" s="3"/>
      <c r="O84" s="3"/>
      <c r="P84" s="3"/>
      <c r="Q84" s="3"/>
      <c r="R84" s="3"/>
      <c r="S84" s="3"/>
      <c r="T84" s="3"/>
      <c r="U84" s="3"/>
      <c r="V84" s="3"/>
      <c r="W84" s="3"/>
      <c r="X84" s="3"/>
      <c r="Y84" s="3"/>
      <c r="Z84" s="3"/>
      <c r="AA84" s="3"/>
      <c r="AB84" s="2"/>
      <c r="AC84" s="2"/>
      <c r="AD84" s="2"/>
      <c r="AE84" s="2"/>
      <c r="AF84" s="2"/>
    </row>
  </sheetData>
  <sheetProtection/>
  <mergeCells count="32">
    <mergeCell ref="A1:F1"/>
    <mergeCell ref="C37:O37"/>
    <mergeCell ref="P4:Q4"/>
    <mergeCell ref="R4:W4"/>
    <mergeCell ref="X4:X5"/>
    <mergeCell ref="Y4:Y5"/>
    <mergeCell ref="E3:N3"/>
    <mergeCell ref="A2:AB2"/>
    <mergeCell ref="AB3:AB5"/>
    <mergeCell ref="A3:A5"/>
    <mergeCell ref="B3:B5"/>
    <mergeCell ref="Z3:Z5"/>
    <mergeCell ref="B41:AB41"/>
    <mergeCell ref="C3:D4"/>
    <mergeCell ref="AA3:AA5"/>
    <mergeCell ref="C73:AB73"/>
    <mergeCell ref="E4:F4"/>
    <mergeCell ref="G4:L4"/>
    <mergeCell ref="M4:M5"/>
    <mergeCell ref="C71:AB71"/>
    <mergeCell ref="B68:G68"/>
    <mergeCell ref="C69:AB69"/>
    <mergeCell ref="C70:AB70"/>
    <mergeCell ref="N4:N5"/>
    <mergeCell ref="O3:O5"/>
    <mergeCell ref="B40:AB40"/>
    <mergeCell ref="AG3:AG5"/>
    <mergeCell ref="AD3:AD5"/>
    <mergeCell ref="AE3:AE5"/>
    <mergeCell ref="AF3:AF5"/>
    <mergeCell ref="C72:AB72"/>
    <mergeCell ref="P3:Y3"/>
  </mergeCells>
  <printOptions/>
  <pageMargins left="0.26" right="0.17" top="0.2" bottom="0.32" header="0.1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33"/>
  </sheetPr>
  <dimension ref="A1:AI80"/>
  <sheetViews>
    <sheetView zoomScalePageLayoutView="0" workbookViewId="0" topLeftCell="A34">
      <selection activeCell="B41" sqref="B41:AH41"/>
    </sheetView>
  </sheetViews>
  <sheetFormatPr defaultColWidth="8.796875" defaultRowHeight="15"/>
  <cols>
    <col min="1" max="1" width="3" style="0" customWidth="1"/>
    <col min="3" max="3" width="4.8984375" style="1" customWidth="1"/>
    <col min="4" max="4" width="3.59765625" style="1" customWidth="1"/>
    <col min="5" max="7" width="3.59765625" style="0" customWidth="1"/>
    <col min="8" max="8" width="3.19921875" style="0" customWidth="1"/>
    <col min="9" max="14" width="3.59765625" style="0" customWidth="1"/>
    <col min="15" max="15" width="4.69921875" style="0" customWidth="1"/>
    <col min="16" max="16" width="3.59765625" style="0" customWidth="1"/>
    <col min="17" max="17" width="4.69921875" style="0" customWidth="1"/>
    <col min="18" max="20" width="3.8984375" style="0" customWidth="1"/>
    <col min="21" max="21" width="3.19921875" style="0" customWidth="1"/>
    <col min="22" max="22" width="3.8984375" style="0" customWidth="1"/>
    <col min="23" max="23" width="3.5" style="0" customWidth="1"/>
    <col min="24" max="24" width="3.8984375" style="0" customWidth="1"/>
    <col min="25" max="25" width="3.09765625" style="0" customWidth="1"/>
    <col min="26" max="27" width="3.8984375" style="0" customWidth="1"/>
    <col min="28" max="28" width="4.5" style="0" customWidth="1"/>
    <col min="29" max="29" width="3.8984375" style="0" customWidth="1"/>
    <col min="30" max="30" width="4.3984375" style="0" customWidth="1"/>
    <col min="31" max="31" width="3.09765625" style="0" customWidth="1"/>
    <col min="32" max="33" width="3" style="0" customWidth="1"/>
    <col min="34" max="34" width="6.3984375" style="0" customWidth="1"/>
  </cols>
  <sheetData>
    <row r="1" spans="1:34" s="7" customFormat="1" ht="21.75" customHeight="1">
      <c r="A1" s="173" t="s">
        <v>53</v>
      </c>
      <c r="B1" s="173"/>
      <c r="C1" s="173"/>
      <c r="D1" s="173"/>
      <c r="E1" s="173"/>
      <c r="F1" s="173"/>
      <c r="G1" s="173"/>
      <c r="H1" s="173"/>
      <c r="O1" s="173"/>
      <c r="P1" s="173"/>
      <c r="Q1" s="5"/>
      <c r="R1" s="2"/>
      <c r="S1" s="2"/>
      <c r="T1" s="2"/>
      <c r="U1" s="2"/>
      <c r="AB1" s="173"/>
      <c r="AC1" s="173"/>
      <c r="AD1" s="5"/>
      <c r="AE1" s="5"/>
      <c r="AF1" s="5"/>
      <c r="AG1" s="5"/>
      <c r="AH1" s="23"/>
    </row>
    <row r="2" spans="3:33" s="7" customFormat="1" ht="26.25" customHeight="1">
      <c r="C2" s="181" t="s">
        <v>90</v>
      </c>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row>
    <row r="3" spans="1:34" ht="23.25" customHeight="1">
      <c r="A3" s="182" t="s">
        <v>17</v>
      </c>
      <c r="B3" s="183" t="s">
        <v>18</v>
      </c>
      <c r="C3" s="176" t="s">
        <v>20</v>
      </c>
      <c r="D3" s="176"/>
      <c r="E3" s="193" t="s">
        <v>91</v>
      </c>
      <c r="F3" s="194"/>
      <c r="G3" s="194"/>
      <c r="H3" s="194"/>
      <c r="I3" s="194"/>
      <c r="J3" s="194"/>
      <c r="K3" s="194"/>
      <c r="L3" s="194"/>
      <c r="M3" s="194"/>
      <c r="N3" s="194"/>
      <c r="O3" s="194"/>
      <c r="P3" s="194"/>
      <c r="Q3" s="178" t="s">
        <v>88</v>
      </c>
      <c r="R3" s="193" t="s">
        <v>89</v>
      </c>
      <c r="S3" s="194"/>
      <c r="T3" s="194"/>
      <c r="U3" s="194"/>
      <c r="V3" s="194"/>
      <c r="W3" s="194"/>
      <c r="X3" s="194"/>
      <c r="Y3" s="194"/>
      <c r="Z3" s="194"/>
      <c r="AA3" s="194"/>
      <c r="AB3" s="194"/>
      <c r="AC3" s="194"/>
      <c r="AD3" s="178" t="s">
        <v>88</v>
      </c>
      <c r="AE3" s="184" t="s">
        <v>58</v>
      </c>
      <c r="AF3" s="185"/>
      <c r="AG3" s="186"/>
      <c r="AH3" s="175" t="s">
        <v>22</v>
      </c>
    </row>
    <row r="4" spans="1:34" ht="22.5" customHeight="1">
      <c r="A4" s="182"/>
      <c r="B4" s="183"/>
      <c r="C4" s="190"/>
      <c r="D4" s="190"/>
      <c r="E4" s="177" t="s">
        <v>3</v>
      </c>
      <c r="F4" s="177"/>
      <c r="G4" s="177" t="s">
        <v>4</v>
      </c>
      <c r="H4" s="177"/>
      <c r="I4" s="177" t="s">
        <v>5</v>
      </c>
      <c r="J4" s="177"/>
      <c r="K4" s="177" t="s">
        <v>6</v>
      </c>
      <c r="L4" s="177"/>
      <c r="M4" s="177" t="s">
        <v>7</v>
      </c>
      <c r="N4" s="177"/>
      <c r="O4" s="177" t="s">
        <v>0</v>
      </c>
      <c r="P4" s="177"/>
      <c r="Q4" s="179"/>
      <c r="R4" s="177" t="s">
        <v>3</v>
      </c>
      <c r="S4" s="177"/>
      <c r="T4" s="177" t="s">
        <v>4</v>
      </c>
      <c r="U4" s="177"/>
      <c r="V4" s="177" t="s">
        <v>5</v>
      </c>
      <c r="W4" s="177"/>
      <c r="X4" s="177" t="s">
        <v>6</v>
      </c>
      <c r="Y4" s="177"/>
      <c r="Z4" s="177" t="s">
        <v>7</v>
      </c>
      <c r="AA4" s="177"/>
      <c r="AB4" s="177" t="s">
        <v>0</v>
      </c>
      <c r="AC4" s="177"/>
      <c r="AD4" s="179"/>
      <c r="AE4" s="187"/>
      <c r="AF4" s="188"/>
      <c r="AG4" s="189"/>
      <c r="AH4" s="175"/>
    </row>
    <row r="5" spans="1:34" ht="44.25" customHeight="1">
      <c r="A5" s="182"/>
      <c r="B5" s="183"/>
      <c r="C5" s="141" t="s">
        <v>84</v>
      </c>
      <c r="D5" s="141" t="s">
        <v>85</v>
      </c>
      <c r="E5" s="141" t="s">
        <v>2</v>
      </c>
      <c r="F5" s="141" t="s">
        <v>1</v>
      </c>
      <c r="G5" s="141" t="s">
        <v>2</v>
      </c>
      <c r="H5" s="141" t="s">
        <v>1</v>
      </c>
      <c r="I5" s="141" t="s">
        <v>2</v>
      </c>
      <c r="J5" s="141" t="s">
        <v>1</v>
      </c>
      <c r="K5" s="141" t="s">
        <v>2</v>
      </c>
      <c r="L5" s="141" t="s">
        <v>1</v>
      </c>
      <c r="M5" s="141" t="s">
        <v>2</v>
      </c>
      <c r="N5" s="141" t="s">
        <v>1</v>
      </c>
      <c r="O5" s="141" t="s">
        <v>84</v>
      </c>
      <c r="P5" s="141" t="s">
        <v>85</v>
      </c>
      <c r="Q5" s="180"/>
      <c r="R5" s="141" t="s">
        <v>2</v>
      </c>
      <c r="S5" s="141" t="s">
        <v>1</v>
      </c>
      <c r="T5" s="141" t="s">
        <v>2</v>
      </c>
      <c r="U5" s="141" t="s">
        <v>1</v>
      </c>
      <c r="V5" s="141" t="s">
        <v>2</v>
      </c>
      <c r="W5" s="141" t="s">
        <v>1</v>
      </c>
      <c r="X5" s="141" t="s">
        <v>2</v>
      </c>
      <c r="Y5" s="141" t="s">
        <v>1</v>
      </c>
      <c r="Z5" s="141" t="s">
        <v>2</v>
      </c>
      <c r="AA5" s="141" t="s">
        <v>1</v>
      </c>
      <c r="AB5" s="141" t="s">
        <v>84</v>
      </c>
      <c r="AC5" s="141" t="s">
        <v>85</v>
      </c>
      <c r="AD5" s="180"/>
      <c r="AE5" s="131" t="s">
        <v>59</v>
      </c>
      <c r="AF5" s="131" t="s">
        <v>60</v>
      </c>
      <c r="AG5" s="131" t="s">
        <v>61</v>
      </c>
      <c r="AH5" s="176"/>
    </row>
    <row r="6" spans="1:35" s="110" customFormat="1" ht="14.25" customHeight="1">
      <c r="A6" s="49">
        <v>1</v>
      </c>
      <c r="B6" s="50" t="s">
        <v>24</v>
      </c>
      <c r="C6" s="52">
        <v>587</v>
      </c>
      <c r="D6" s="52">
        <v>20</v>
      </c>
      <c r="E6" s="45">
        <v>127</v>
      </c>
      <c r="F6" s="45">
        <v>4</v>
      </c>
      <c r="G6" s="45">
        <v>119</v>
      </c>
      <c r="H6" s="45">
        <v>4</v>
      </c>
      <c r="I6" s="45">
        <v>91</v>
      </c>
      <c r="J6" s="45">
        <v>3</v>
      </c>
      <c r="K6" s="45">
        <v>129</v>
      </c>
      <c r="L6" s="45">
        <v>4</v>
      </c>
      <c r="M6" s="45">
        <v>114</v>
      </c>
      <c r="N6" s="45">
        <v>4</v>
      </c>
      <c r="O6" s="54">
        <f aca="true" t="shared" si="0" ref="O6:O33">E6+G6+I6+K6+M6</f>
        <v>580</v>
      </c>
      <c r="P6" s="54">
        <f aca="true" t="shared" si="1" ref="P6:P33">F6+H6+J6+L6+N6</f>
        <v>19</v>
      </c>
      <c r="Q6" s="45" t="s">
        <v>86</v>
      </c>
      <c r="R6" s="45">
        <v>127</v>
      </c>
      <c r="S6" s="45">
        <v>4</v>
      </c>
      <c r="T6" s="45">
        <v>119</v>
      </c>
      <c r="U6" s="45">
        <v>4</v>
      </c>
      <c r="V6" s="45">
        <v>91</v>
      </c>
      <c r="W6" s="45">
        <v>3</v>
      </c>
      <c r="X6" s="45">
        <v>129</v>
      </c>
      <c r="Y6" s="45">
        <v>4</v>
      </c>
      <c r="Z6" s="45">
        <v>114</v>
      </c>
      <c r="AA6" s="45">
        <v>4</v>
      </c>
      <c r="AB6" s="54">
        <f aca="true" t="shared" si="2" ref="AB6:AC33">R6+T6+V6+X6+Z6</f>
        <v>580</v>
      </c>
      <c r="AC6" s="54">
        <f t="shared" si="2"/>
        <v>19</v>
      </c>
      <c r="AD6" s="45" t="s">
        <v>86</v>
      </c>
      <c r="AE6" s="124">
        <f>AF6+AG6</f>
        <v>20</v>
      </c>
      <c r="AF6" s="45">
        <v>20</v>
      </c>
      <c r="AG6" s="45"/>
      <c r="AH6" s="45"/>
      <c r="AI6" s="110">
        <f>AC6-D6</f>
        <v>-1</v>
      </c>
    </row>
    <row r="7" spans="1:35" s="110" customFormat="1" ht="14.25" customHeight="1">
      <c r="A7" s="34">
        <v>2</v>
      </c>
      <c r="B7" s="51" t="s">
        <v>25</v>
      </c>
      <c r="C7" s="53">
        <v>495</v>
      </c>
      <c r="D7" s="53">
        <v>16</v>
      </c>
      <c r="E7" s="46">
        <v>131</v>
      </c>
      <c r="F7" s="46">
        <v>4</v>
      </c>
      <c r="G7" s="46">
        <v>93</v>
      </c>
      <c r="H7" s="46">
        <v>3</v>
      </c>
      <c r="I7" s="46">
        <v>118</v>
      </c>
      <c r="J7" s="46">
        <v>4</v>
      </c>
      <c r="K7" s="46">
        <v>87</v>
      </c>
      <c r="L7" s="46">
        <v>3</v>
      </c>
      <c r="M7" s="46">
        <v>96</v>
      </c>
      <c r="N7" s="46">
        <v>3</v>
      </c>
      <c r="O7" s="55">
        <f t="shared" si="0"/>
        <v>525</v>
      </c>
      <c r="P7" s="55">
        <f t="shared" si="1"/>
        <v>17</v>
      </c>
      <c r="Q7" s="46" t="s">
        <v>67</v>
      </c>
      <c r="R7" s="46">
        <v>131</v>
      </c>
      <c r="S7" s="46">
        <v>4</v>
      </c>
      <c r="T7" s="46">
        <v>93</v>
      </c>
      <c r="U7" s="46">
        <v>3</v>
      </c>
      <c r="V7" s="46">
        <v>118</v>
      </c>
      <c r="W7" s="46">
        <v>4</v>
      </c>
      <c r="X7" s="46">
        <v>87</v>
      </c>
      <c r="Y7" s="46">
        <v>3</v>
      </c>
      <c r="Z7" s="46">
        <v>96</v>
      </c>
      <c r="AA7" s="46">
        <v>3</v>
      </c>
      <c r="AB7" s="55">
        <f t="shared" si="2"/>
        <v>525</v>
      </c>
      <c r="AC7" s="55">
        <f t="shared" si="2"/>
        <v>17</v>
      </c>
      <c r="AD7" s="46" t="s">
        <v>67</v>
      </c>
      <c r="AE7" s="125">
        <f aca="true" t="shared" si="3" ref="AE7:AE33">AF7+AG7</f>
        <v>17</v>
      </c>
      <c r="AF7" s="46">
        <v>16</v>
      </c>
      <c r="AG7" s="46">
        <v>1</v>
      </c>
      <c r="AH7" s="46"/>
      <c r="AI7" s="110">
        <f aca="true" t="shared" si="4" ref="AI7:AI33">AC7-D7</f>
        <v>1</v>
      </c>
    </row>
    <row r="8" spans="1:35" s="110" customFormat="1" ht="14.25" customHeight="1">
      <c r="A8" s="34">
        <v>3</v>
      </c>
      <c r="B8" s="51" t="s">
        <v>26</v>
      </c>
      <c r="C8" s="53">
        <v>488</v>
      </c>
      <c r="D8" s="53">
        <v>15</v>
      </c>
      <c r="E8" s="46">
        <v>130</v>
      </c>
      <c r="F8" s="46">
        <v>4</v>
      </c>
      <c r="G8" s="46">
        <v>113</v>
      </c>
      <c r="H8" s="46">
        <v>3</v>
      </c>
      <c r="I8" s="46">
        <v>98</v>
      </c>
      <c r="J8" s="46">
        <v>3</v>
      </c>
      <c r="K8" s="46">
        <v>82</v>
      </c>
      <c r="L8" s="46">
        <v>3</v>
      </c>
      <c r="M8" s="46">
        <v>92</v>
      </c>
      <c r="N8" s="46">
        <v>3</v>
      </c>
      <c r="O8" s="55">
        <f t="shared" si="0"/>
        <v>515</v>
      </c>
      <c r="P8" s="55">
        <f t="shared" si="1"/>
        <v>16</v>
      </c>
      <c r="Q8" s="46" t="s">
        <v>67</v>
      </c>
      <c r="R8" s="46">
        <v>130</v>
      </c>
      <c r="S8" s="46">
        <v>4</v>
      </c>
      <c r="T8" s="46">
        <v>113</v>
      </c>
      <c r="U8" s="46">
        <v>3</v>
      </c>
      <c r="V8" s="46">
        <v>98</v>
      </c>
      <c r="W8" s="46">
        <v>3</v>
      </c>
      <c r="X8" s="46">
        <v>82</v>
      </c>
      <c r="Y8" s="46">
        <v>3</v>
      </c>
      <c r="Z8" s="46">
        <v>92</v>
      </c>
      <c r="AA8" s="46">
        <v>3</v>
      </c>
      <c r="AB8" s="55">
        <f t="shared" si="2"/>
        <v>515</v>
      </c>
      <c r="AC8" s="55">
        <f t="shared" si="2"/>
        <v>16</v>
      </c>
      <c r="AD8" s="46" t="s">
        <v>67</v>
      </c>
      <c r="AE8" s="125">
        <f t="shared" si="3"/>
        <v>15</v>
      </c>
      <c r="AF8" s="46">
        <v>15</v>
      </c>
      <c r="AG8" s="46"/>
      <c r="AH8" s="46"/>
      <c r="AI8" s="110">
        <f t="shared" si="4"/>
        <v>1</v>
      </c>
    </row>
    <row r="9" spans="1:35" s="110" customFormat="1" ht="14.25" customHeight="1">
      <c r="A9" s="34">
        <v>4</v>
      </c>
      <c r="B9" s="51" t="s">
        <v>27</v>
      </c>
      <c r="C9" s="53">
        <v>518</v>
      </c>
      <c r="D9" s="53">
        <v>19</v>
      </c>
      <c r="E9" s="46">
        <v>179</v>
      </c>
      <c r="F9" s="46">
        <v>5</v>
      </c>
      <c r="G9" s="46">
        <v>100</v>
      </c>
      <c r="H9" s="46">
        <v>3</v>
      </c>
      <c r="I9" s="46">
        <v>106</v>
      </c>
      <c r="J9" s="46">
        <v>3</v>
      </c>
      <c r="K9" s="46">
        <v>103</v>
      </c>
      <c r="L9" s="46">
        <v>4</v>
      </c>
      <c r="M9" s="46">
        <v>110</v>
      </c>
      <c r="N9" s="46">
        <v>4</v>
      </c>
      <c r="O9" s="55">
        <f t="shared" si="0"/>
        <v>598</v>
      </c>
      <c r="P9" s="55">
        <f t="shared" si="1"/>
        <v>19</v>
      </c>
      <c r="Q9" s="46"/>
      <c r="R9" s="46">
        <v>179</v>
      </c>
      <c r="S9" s="46">
        <v>5</v>
      </c>
      <c r="T9" s="46">
        <v>100</v>
      </c>
      <c r="U9" s="46">
        <v>3</v>
      </c>
      <c r="V9" s="46">
        <v>106</v>
      </c>
      <c r="W9" s="46">
        <v>3</v>
      </c>
      <c r="X9" s="46">
        <v>103</v>
      </c>
      <c r="Y9" s="46">
        <v>4</v>
      </c>
      <c r="Z9" s="46">
        <v>110</v>
      </c>
      <c r="AA9" s="46">
        <v>4</v>
      </c>
      <c r="AB9" s="55">
        <f t="shared" si="2"/>
        <v>598</v>
      </c>
      <c r="AC9" s="55">
        <f t="shared" si="2"/>
        <v>19</v>
      </c>
      <c r="AD9" s="55"/>
      <c r="AE9" s="125">
        <f t="shared" si="3"/>
        <v>19</v>
      </c>
      <c r="AF9" s="46">
        <v>16</v>
      </c>
      <c r="AG9" s="46">
        <v>3</v>
      </c>
      <c r="AH9" s="53"/>
      <c r="AI9" s="110">
        <f t="shared" si="4"/>
        <v>0</v>
      </c>
    </row>
    <row r="10" spans="1:35" s="110" customFormat="1" ht="14.25" customHeight="1">
      <c r="A10" s="34">
        <v>5</v>
      </c>
      <c r="B10" s="51" t="s">
        <v>28</v>
      </c>
      <c r="C10" s="53">
        <v>306</v>
      </c>
      <c r="D10" s="53">
        <v>12</v>
      </c>
      <c r="E10" s="46">
        <v>80</v>
      </c>
      <c r="F10" s="46">
        <v>3</v>
      </c>
      <c r="G10" s="46">
        <v>72</v>
      </c>
      <c r="H10" s="46">
        <v>3</v>
      </c>
      <c r="I10" s="111">
        <v>71</v>
      </c>
      <c r="J10" s="111">
        <v>2</v>
      </c>
      <c r="K10" s="46">
        <v>55</v>
      </c>
      <c r="L10" s="46">
        <v>2</v>
      </c>
      <c r="M10" s="46">
        <v>49</v>
      </c>
      <c r="N10" s="46">
        <v>2</v>
      </c>
      <c r="O10" s="55">
        <f t="shared" si="0"/>
        <v>327</v>
      </c>
      <c r="P10" s="55">
        <f t="shared" si="1"/>
        <v>12</v>
      </c>
      <c r="Q10" s="46"/>
      <c r="R10" s="46">
        <v>80</v>
      </c>
      <c r="S10" s="46">
        <v>3</v>
      </c>
      <c r="T10" s="46">
        <v>72</v>
      </c>
      <c r="U10" s="46">
        <v>3</v>
      </c>
      <c r="V10" s="111">
        <v>71</v>
      </c>
      <c r="W10" s="111">
        <v>2</v>
      </c>
      <c r="X10" s="46">
        <v>55</v>
      </c>
      <c r="Y10" s="46">
        <v>2</v>
      </c>
      <c r="Z10" s="46">
        <v>49</v>
      </c>
      <c r="AA10" s="46">
        <v>2</v>
      </c>
      <c r="AB10" s="55">
        <f t="shared" si="2"/>
        <v>327</v>
      </c>
      <c r="AC10" s="55">
        <f t="shared" si="2"/>
        <v>12</v>
      </c>
      <c r="AD10" s="55"/>
      <c r="AE10" s="125">
        <f t="shared" si="3"/>
        <v>12</v>
      </c>
      <c r="AF10" s="46">
        <v>12</v>
      </c>
      <c r="AG10" s="46"/>
      <c r="AH10" s="46"/>
      <c r="AI10" s="110">
        <f t="shared" si="4"/>
        <v>0</v>
      </c>
    </row>
    <row r="11" spans="1:35" s="110" customFormat="1" ht="14.25" customHeight="1">
      <c r="A11" s="34">
        <v>6</v>
      </c>
      <c r="B11" s="51" t="s">
        <v>29</v>
      </c>
      <c r="C11" s="53">
        <v>603</v>
      </c>
      <c r="D11" s="53">
        <v>19</v>
      </c>
      <c r="E11" s="46">
        <v>159</v>
      </c>
      <c r="F11" s="46">
        <v>5</v>
      </c>
      <c r="G11" s="46">
        <v>135</v>
      </c>
      <c r="H11" s="46">
        <v>4</v>
      </c>
      <c r="I11" s="46">
        <v>129</v>
      </c>
      <c r="J11" s="46">
        <v>4</v>
      </c>
      <c r="K11" s="46">
        <v>123</v>
      </c>
      <c r="L11" s="46">
        <v>4</v>
      </c>
      <c r="M11" s="46">
        <v>111</v>
      </c>
      <c r="N11" s="46">
        <v>4</v>
      </c>
      <c r="O11" s="55">
        <f t="shared" si="0"/>
        <v>657</v>
      </c>
      <c r="P11" s="55">
        <f t="shared" si="1"/>
        <v>21</v>
      </c>
      <c r="Q11" s="46" t="s">
        <v>87</v>
      </c>
      <c r="R11" s="46">
        <v>159</v>
      </c>
      <c r="S11" s="46">
        <v>5</v>
      </c>
      <c r="T11" s="46">
        <v>135</v>
      </c>
      <c r="U11" s="46">
        <v>4</v>
      </c>
      <c r="V11" s="46">
        <v>129</v>
      </c>
      <c r="W11" s="46">
        <v>4</v>
      </c>
      <c r="X11" s="46">
        <v>123</v>
      </c>
      <c r="Y11" s="46">
        <v>4</v>
      </c>
      <c r="Z11" s="46">
        <v>111</v>
      </c>
      <c r="AA11" s="46">
        <v>4</v>
      </c>
      <c r="AB11" s="55">
        <f t="shared" si="2"/>
        <v>657</v>
      </c>
      <c r="AC11" s="55">
        <f t="shared" si="2"/>
        <v>21</v>
      </c>
      <c r="AD11" s="46" t="s">
        <v>87</v>
      </c>
      <c r="AE11" s="125">
        <f t="shared" si="3"/>
        <v>21</v>
      </c>
      <c r="AF11" s="46">
        <v>21</v>
      </c>
      <c r="AG11" s="46"/>
      <c r="AH11" s="46"/>
      <c r="AI11" s="110">
        <f t="shared" si="4"/>
        <v>2</v>
      </c>
    </row>
    <row r="12" spans="1:35" s="110" customFormat="1" ht="14.25" customHeight="1">
      <c r="A12" s="34">
        <v>7</v>
      </c>
      <c r="B12" s="51" t="s">
        <v>30</v>
      </c>
      <c r="C12" s="53">
        <v>436</v>
      </c>
      <c r="D12" s="53">
        <v>17</v>
      </c>
      <c r="E12" s="46">
        <v>113</v>
      </c>
      <c r="F12" s="46">
        <v>4</v>
      </c>
      <c r="G12" s="46">
        <v>114</v>
      </c>
      <c r="H12" s="46">
        <v>4</v>
      </c>
      <c r="I12" s="46">
        <v>107</v>
      </c>
      <c r="J12" s="46">
        <v>4</v>
      </c>
      <c r="K12" s="46">
        <v>80</v>
      </c>
      <c r="L12" s="46">
        <v>3</v>
      </c>
      <c r="M12" s="111">
        <v>70</v>
      </c>
      <c r="N12" s="111">
        <v>3</v>
      </c>
      <c r="O12" s="55">
        <f t="shared" si="0"/>
        <v>484</v>
      </c>
      <c r="P12" s="55">
        <f t="shared" si="1"/>
        <v>18</v>
      </c>
      <c r="Q12" s="46" t="s">
        <v>67</v>
      </c>
      <c r="R12" s="46">
        <v>113</v>
      </c>
      <c r="S12" s="46">
        <v>4</v>
      </c>
      <c r="T12" s="46">
        <v>114</v>
      </c>
      <c r="U12" s="46">
        <v>4</v>
      </c>
      <c r="V12" s="46">
        <v>107</v>
      </c>
      <c r="W12" s="46">
        <v>4</v>
      </c>
      <c r="X12" s="46">
        <v>80</v>
      </c>
      <c r="Y12" s="46">
        <v>3</v>
      </c>
      <c r="Z12" s="111">
        <v>70</v>
      </c>
      <c r="AA12" s="111">
        <v>2</v>
      </c>
      <c r="AB12" s="55">
        <f t="shared" si="2"/>
        <v>484</v>
      </c>
      <c r="AC12" s="55">
        <f t="shared" si="2"/>
        <v>17</v>
      </c>
      <c r="AD12" s="55"/>
      <c r="AE12" s="125">
        <f t="shared" si="3"/>
        <v>17</v>
      </c>
      <c r="AF12" s="46">
        <v>15</v>
      </c>
      <c r="AG12" s="46">
        <v>2</v>
      </c>
      <c r="AH12" s="46"/>
      <c r="AI12" s="110">
        <f t="shared" si="4"/>
        <v>0</v>
      </c>
    </row>
    <row r="13" spans="1:35" s="110" customFormat="1" ht="14.25" customHeight="1">
      <c r="A13" s="34">
        <v>8</v>
      </c>
      <c r="B13" s="51" t="s">
        <v>31</v>
      </c>
      <c r="C13" s="53">
        <v>253</v>
      </c>
      <c r="D13" s="53">
        <v>10</v>
      </c>
      <c r="E13" s="46">
        <v>58</v>
      </c>
      <c r="F13" s="46">
        <v>2</v>
      </c>
      <c r="G13" s="46">
        <v>53</v>
      </c>
      <c r="H13" s="46">
        <v>2</v>
      </c>
      <c r="I13" s="46">
        <v>56</v>
      </c>
      <c r="J13" s="46">
        <v>2</v>
      </c>
      <c r="K13" s="46">
        <v>49</v>
      </c>
      <c r="L13" s="46">
        <v>2</v>
      </c>
      <c r="M13" s="46">
        <v>55</v>
      </c>
      <c r="N13" s="46">
        <v>2</v>
      </c>
      <c r="O13" s="55">
        <f t="shared" si="0"/>
        <v>271</v>
      </c>
      <c r="P13" s="55">
        <f t="shared" si="1"/>
        <v>10</v>
      </c>
      <c r="Q13" s="46"/>
      <c r="R13" s="46">
        <v>58</v>
      </c>
      <c r="S13" s="46">
        <v>2</v>
      </c>
      <c r="T13" s="46">
        <v>53</v>
      </c>
      <c r="U13" s="46">
        <v>2</v>
      </c>
      <c r="V13" s="46">
        <v>56</v>
      </c>
      <c r="W13" s="46">
        <v>2</v>
      </c>
      <c r="X13" s="46">
        <v>49</v>
      </c>
      <c r="Y13" s="46">
        <v>2</v>
      </c>
      <c r="Z13" s="46">
        <v>55</v>
      </c>
      <c r="AA13" s="46">
        <v>2</v>
      </c>
      <c r="AB13" s="55">
        <f t="shared" si="2"/>
        <v>271</v>
      </c>
      <c r="AC13" s="55">
        <f t="shared" si="2"/>
        <v>10</v>
      </c>
      <c r="AD13" s="55"/>
      <c r="AE13" s="125">
        <f>AF13+AG13</f>
        <v>10</v>
      </c>
      <c r="AF13" s="46">
        <v>10</v>
      </c>
      <c r="AG13" s="132"/>
      <c r="AH13" s="53"/>
      <c r="AI13" s="110">
        <f t="shared" si="4"/>
        <v>0</v>
      </c>
    </row>
    <row r="14" spans="1:35" s="110" customFormat="1" ht="14.25" customHeight="1">
      <c r="A14" s="34">
        <v>9</v>
      </c>
      <c r="B14" s="51" t="s">
        <v>32</v>
      </c>
      <c r="C14" s="53">
        <v>377</v>
      </c>
      <c r="D14" s="53">
        <v>14</v>
      </c>
      <c r="E14" s="46">
        <v>94</v>
      </c>
      <c r="F14" s="46">
        <v>3</v>
      </c>
      <c r="G14" s="46">
        <v>81</v>
      </c>
      <c r="H14" s="46">
        <v>3</v>
      </c>
      <c r="I14" s="46">
        <v>73</v>
      </c>
      <c r="J14" s="46">
        <v>3</v>
      </c>
      <c r="K14" s="46">
        <v>67</v>
      </c>
      <c r="L14" s="46">
        <v>2</v>
      </c>
      <c r="M14" s="46">
        <v>75</v>
      </c>
      <c r="N14" s="46">
        <v>3</v>
      </c>
      <c r="O14" s="55">
        <f t="shared" si="0"/>
        <v>390</v>
      </c>
      <c r="P14" s="55">
        <f t="shared" si="1"/>
        <v>14</v>
      </c>
      <c r="Q14" s="46"/>
      <c r="R14" s="46">
        <v>94</v>
      </c>
      <c r="S14" s="46">
        <v>3</v>
      </c>
      <c r="T14" s="46">
        <v>81</v>
      </c>
      <c r="U14" s="46">
        <v>3</v>
      </c>
      <c r="V14" s="46">
        <v>73</v>
      </c>
      <c r="W14" s="46">
        <v>3</v>
      </c>
      <c r="X14" s="46">
        <v>67</v>
      </c>
      <c r="Y14" s="46">
        <v>2</v>
      </c>
      <c r="Z14" s="46">
        <v>75</v>
      </c>
      <c r="AA14" s="46">
        <v>3</v>
      </c>
      <c r="AB14" s="55">
        <f t="shared" si="2"/>
        <v>390</v>
      </c>
      <c r="AC14" s="55">
        <f t="shared" si="2"/>
        <v>14</v>
      </c>
      <c r="AD14" s="55"/>
      <c r="AE14" s="125">
        <f>AF14+AG14</f>
        <v>14</v>
      </c>
      <c r="AF14" s="46">
        <v>14</v>
      </c>
      <c r="AG14" s="46"/>
      <c r="AH14" s="53"/>
      <c r="AI14" s="110">
        <f t="shared" si="4"/>
        <v>0</v>
      </c>
    </row>
    <row r="15" spans="1:35" s="110" customFormat="1" ht="14.25" customHeight="1">
      <c r="A15" s="34">
        <v>10</v>
      </c>
      <c r="B15" s="51" t="s">
        <v>33</v>
      </c>
      <c r="C15" s="53">
        <v>511</v>
      </c>
      <c r="D15" s="53">
        <v>17</v>
      </c>
      <c r="E15" s="46">
        <v>153</v>
      </c>
      <c r="F15" s="46">
        <v>5</v>
      </c>
      <c r="G15" s="111">
        <v>107</v>
      </c>
      <c r="H15" s="111">
        <v>4</v>
      </c>
      <c r="I15" s="46">
        <v>97</v>
      </c>
      <c r="J15" s="46">
        <v>3</v>
      </c>
      <c r="K15" s="111">
        <v>109</v>
      </c>
      <c r="L15" s="111">
        <v>4</v>
      </c>
      <c r="M15" s="46">
        <v>101</v>
      </c>
      <c r="N15" s="46">
        <v>3</v>
      </c>
      <c r="O15" s="55">
        <f t="shared" si="0"/>
        <v>567</v>
      </c>
      <c r="P15" s="55">
        <f t="shared" si="1"/>
        <v>19</v>
      </c>
      <c r="Q15" s="46" t="s">
        <v>87</v>
      </c>
      <c r="R15" s="46">
        <v>153</v>
      </c>
      <c r="S15" s="46">
        <v>5</v>
      </c>
      <c r="T15" s="111">
        <v>107</v>
      </c>
      <c r="U15" s="111">
        <v>3</v>
      </c>
      <c r="V15" s="46">
        <v>97</v>
      </c>
      <c r="W15" s="46">
        <v>3</v>
      </c>
      <c r="X15" s="111">
        <v>109</v>
      </c>
      <c r="Y15" s="111">
        <v>3</v>
      </c>
      <c r="Z15" s="46">
        <v>101</v>
      </c>
      <c r="AA15" s="46">
        <v>3</v>
      </c>
      <c r="AB15" s="55">
        <f t="shared" si="2"/>
        <v>567</v>
      </c>
      <c r="AC15" s="55">
        <f t="shared" si="2"/>
        <v>17</v>
      </c>
      <c r="AD15" s="55"/>
      <c r="AE15" s="125">
        <f>AF15+AG15</f>
        <v>17</v>
      </c>
      <c r="AF15" s="46">
        <v>13</v>
      </c>
      <c r="AG15" s="46">
        <v>4</v>
      </c>
      <c r="AH15" s="46"/>
      <c r="AI15" s="110">
        <f t="shared" si="4"/>
        <v>0</v>
      </c>
    </row>
    <row r="16" spans="1:35" s="110" customFormat="1" ht="14.25" customHeight="1">
      <c r="A16" s="34">
        <v>11</v>
      </c>
      <c r="B16" s="51" t="s">
        <v>34</v>
      </c>
      <c r="C16" s="53">
        <v>452</v>
      </c>
      <c r="D16" s="53">
        <v>16</v>
      </c>
      <c r="E16" s="46">
        <v>110</v>
      </c>
      <c r="F16" s="46">
        <v>4</v>
      </c>
      <c r="G16" s="46">
        <v>84</v>
      </c>
      <c r="H16" s="46">
        <v>3</v>
      </c>
      <c r="I16" s="46">
        <v>90</v>
      </c>
      <c r="J16" s="46">
        <v>3</v>
      </c>
      <c r="K16" s="46">
        <v>82</v>
      </c>
      <c r="L16" s="46">
        <v>3</v>
      </c>
      <c r="M16" s="111">
        <v>95</v>
      </c>
      <c r="N16" s="111">
        <v>4</v>
      </c>
      <c r="O16" s="55">
        <f t="shared" si="0"/>
        <v>461</v>
      </c>
      <c r="P16" s="55">
        <f t="shared" si="1"/>
        <v>17</v>
      </c>
      <c r="Q16" s="46" t="s">
        <v>67</v>
      </c>
      <c r="R16" s="46">
        <v>110</v>
      </c>
      <c r="S16" s="46">
        <v>4</v>
      </c>
      <c r="T16" s="46">
        <v>84</v>
      </c>
      <c r="U16" s="46">
        <v>3</v>
      </c>
      <c r="V16" s="46">
        <v>90</v>
      </c>
      <c r="W16" s="46">
        <v>3</v>
      </c>
      <c r="X16" s="46">
        <v>82</v>
      </c>
      <c r="Y16" s="46">
        <v>3</v>
      </c>
      <c r="Z16" s="111">
        <v>95</v>
      </c>
      <c r="AA16" s="111">
        <v>3</v>
      </c>
      <c r="AB16" s="55">
        <f t="shared" si="2"/>
        <v>461</v>
      </c>
      <c r="AC16" s="55">
        <f t="shared" si="2"/>
        <v>16</v>
      </c>
      <c r="AD16" s="55"/>
      <c r="AE16" s="125">
        <f t="shared" si="3"/>
        <v>16</v>
      </c>
      <c r="AF16" s="46">
        <v>14</v>
      </c>
      <c r="AG16" s="46">
        <v>2</v>
      </c>
      <c r="AH16" s="46"/>
      <c r="AI16" s="110">
        <f t="shared" si="4"/>
        <v>0</v>
      </c>
    </row>
    <row r="17" spans="1:35" s="110" customFormat="1" ht="14.25" customHeight="1">
      <c r="A17" s="34">
        <v>12</v>
      </c>
      <c r="B17" s="51" t="s">
        <v>35</v>
      </c>
      <c r="C17" s="53">
        <v>554</v>
      </c>
      <c r="D17" s="53">
        <v>19</v>
      </c>
      <c r="E17" s="46">
        <v>152</v>
      </c>
      <c r="F17" s="46">
        <v>5</v>
      </c>
      <c r="G17" s="46">
        <v>119</v>
      </c>
      <c r="H17" s="46">
        <v>4</v>
      </c>
      <c r="I17" s="46">
        <v>115</v>
      </c>
      <c r="J17" s="46">
        <v>4</v>
      </c>
      <c r="K17" s="111">
        <v>110</v>
      </c>
      <c r="L17" s="111">
        <v>4</v>
      </c>
      <c r="M17" s="46">
        <v>101</v>
      </c>
      <c r="N17" s="46">
        <v>3</v>
      </c>
      <c r="O17" s="55">
        <f t="shared" si="0"/>
        <v>597</v>
      </c>
      <c r="P17" s="55">
        <f t="shared" si="1"/>
        <v>20</v>
      </c>
      <c r="Q17" s="46" t="s">
        <v>67</v>
      </c>
      <c r="R17" s="46">
        <v>152</v>
      </c>
      <c r="S17" s="46">
        <v>5</v>
      </c>
      <c r="T17" s="46">
        <v>119</v>
      </c>
      <c r="U17" s="46">
        <v>4</v>
      </c>
      <c r="V17" s="46">
        <v>115</v>
      </c>
      <c r="W17" s="46">
        <v>4</v>
      </c>
      <c r="X17" s="111">
        <v>110</v>
      </c>
      <c r="Y17" s="111">
        <v>3</v>
      </c>
      <c r="Z17" s="46">
        <v>101</v>
      </c>
      <c r="AA17" s="46">
        <v>3</v>
      </c>
      <c r="AB17" s="55">
        <f t="shared" si="2"/>
        <v>597</v>
      </c>
      <c r="AC17" s="55">
        <f t="shared" si="2"/>
        <v>19</v>
      </c>
      <c r="AD17" s="55"/>
      <c r="AE17" s="125">
        <f t="shared" si="3"/>
        <v>19</v>
      </c>
      <c r="AF17" s="46">
        <v>9</v>
      </c>
      <c r="AG17" s="46">
        <v>10</v>
      </c>
      <c r="AH17" s="46"/>
      <c r="AI17" s="110">
        <f t="shared" si="4"/>
        <v>0</v>
      </c>
    </row>
    <row r="18" spans="1:35" s="110" customFormat="1" ht="14.25" customHeight="1">
      <c r="A18" s="34">
        <v>13</v>
      </c>
      <c r="B18" s="51" t="s">
        <v>36</v>
      </c>
      <c r="C18" s="53">
        <v>341</v>
      </c>
      <c r="D18" s="53">
        <v>12</v>
      </c>
      <c r="E18" s="46">
        <v>92</v>
      </c>
      <c r="F18" s="46">
        <v>3</v>
      </c>
      <c r="G18" s="46">
        <v>77</v>
      </c>
      <c r="H18" s="46">
        <v>3</v>
      </c>
      <c r="I18" s="46">
        <v>60</v>
      </c>
      <c r="J18" s="46">
        <v>2</v>
      </c>
      <c r="K18" s="46">
        <v>75</v>
      </c>
      <c r="L18" s="46">
        <v>2</v>
      </c>
      <c r="M18" s="46">
        <v>57</v>
      </c>
      <c r="N18" s="46">
        <v>2</v>
      </c>
      <c r="O18" s="55">
        <f t="shared" si="0"/>
        <v>361</v>
      </c>
      <c r="P18" s="55">
        <f t="shared" si="1"/>
        <v>12</v>
      </c>
      <c r="Q18" s="46"/>
      <c r="R18" s="46">
        <v>92</v>
      </c>
      <c r="S18" s="46">
        <v>3</v>
      </c>
      <c r="T18" s="46">
        <v>77</v>
      </c>
      <c r="U18" s="46">
        <v>3</v>
      </c>
      <c r="V18" s="46">
        <v>60</v>
      </c>
      <c r="W18" s="46">
        <v>2</v>
      </c>
      <c r="X18" s="46">
        <v>75</v>
      </c>
      <c r="Y18" s="46">
        <v>2</v>
      </c>
      <c r="Z18" s="46">
        <v>57</v>
      </c>
      <c r="AA18" s="46">
        <v>2</v>
      </c>
      <c r="AB18" s="55">
        <f t="shared" si="2"/>
        <v>361</v>
      </c>
      <c r="AC18" s="55">
        <f t="shared" si="2"/>
        <v>12</v>
      </c>
      <c r="AD18" s="55"/>
      <c r="AE18" s="125">
        <f t="shared" si="3"/>
        <v>12</v>
      </c>
      <c r="AF18" s="46">
        <v>12</v>
      </c>
      <c r="AG18" s="46"/>
      <c r="AH18" s="53"/>
      <c r="AI18" s="110">
        <f t="shared" si="4"/>
        <v>0</v>
      </c>
    </row>
    <row r="19" spans="1:35" s="110" customFormat="1" ht="14.25" customHeight="1">
      <c r="A19" s="34">
        <v>14</v>
      </c>
      <c r="B19" s="51" t="s">
        <v>37</v>
      </c>
      <c r="C19" s="53">
        <v>625</v>
      </c>
      <c r="D19" s="53">
        <v>21</v>
      </c>
      <c r="E19" s="46">
        <v>182</v>
      </c>
      <c r="F19" s="46">
        <v>6</v>
      </c>
      <c r="G19" s="111">
        <v>152</v>
      </c>
      <c r="H19" s="111">
        <v>5</v>
      </c>
      <c r="I19" s="46">
        <v>122</v>
      </c>
      <c r="J19" s="46">
        <v>4</v>
      </c>
      <c r="K19" s="46">
        <v>135</v>
      </c>
      <c r="L19" s="46">
        <v>4</v>
      </c>
      <c r="M19" s="46">
        <v>109</v>
      </c>
      <c r="N19" s="46">
        <v>3</v>
      </c>
      <c r="O19" s="55">
        <f t="shared" si="0"/>
        <v>700</v>
      </c>
      <c r="P19" s="55">
        <f t="shared" si="1"/>
        <v>22</v>
      </c>
      <c r="Q19" s="46" t="s">
        <v>67</v>
      </c>
      <c r="R19" s="46">
        <v>182</v>
      </c>
      <c r="S19" s="46">
        <v>6</v>
      </c>
      <c r="T19" s="111">
        <v>152</v>
      </c>
      <c r="U19" s="111">
        <v>4</v>
      </c>
      <c r="V19" s="46">
        <v>122</v>
      </c>
      <c r="W19" s="46">
        <v>4</v>
      </c>
      <c r="X19" s="46">
        <v>135</v>
      </c>
      <c r="Y19" s="46">
        <v>4</v>
      </c>
      <c r="Z19" s="46">
        <v>109</v>
      </c>
      <c r="AA19" s="46">
        <v>3</v>
      </c>
      <c r="AB19" s="55">
        <f t="shared" si="2"/>
        <v>700</v>
      </c>
      <c r="AC19" s="55">
        <f t="shared" si="2"/>
        <v>21</v>
      </c>
      <c r="AD19" s="55"/>
      <c r="AE19" s="125">
        <f t="shared" si="3"/>
        <v>21</v>
      </c>
      <c r="AF19" s="46">
        <v>16</v>
      </c>
      <c r="AG19" s="46">
        <v>5</v>
      </c>
      <c r="AH19" s="46"/>
      <c r="AI19" s="110">
        <f t="shared" si="4"/>
        <v>0</v>
      </c>
    </row>
    <row r="20" spans="1:35" s="110" customFormat="1" ht="14.25" customHeight="1">
      <c r="A20" s="34">
        <v>15</v>
      </c>
      <c r="B20" s="51" t="s">
        <v>38</v>
      </c>
      <c r="C20" s="53">
        <v>380</v>
      </c>
      <c r="D20" s="53">
        <v>14</v>
      </c>
      <c r="E20" s="46">
        <v>80</v>
      </c>
      <c r="F20" s="46">
        <v>3</v>
      </c>
      <c r="G20" s="46">
        <v>78</v>
      </c>
      <c r="H20" s="46">
        <v>3</v>
      </c>
      <c r="I20" s="46">
        <v>88</v>
      </c>
      <c r="J20" s="46">
        <v>3</v>
      </c>
      <c r="K20" s="46">
        <v>75</v>
      </c>
      <c r="L20" s="46">
        <v>3</v>
      </c>
      <c r="M20" s="46">
        <v>58</v>
      </c>
      <c r="N20" s="46">
        <v>2</v>
      </c>
      <c r="O20" s="55">
        <f t="shared" si="0"/>
        <v>379</v>
      </c>
      <c r="P20" s="55">
        <f t="shared" si="1"/>
        <v>14</v>
      </c>
      <c r="Q20" s="46"/>
      <c r="R20" s="46">
        <v>80</v>
      </c>
      <c r="S20" s="46">
        <v>3</v>
      </c>
      <c r="T20" s="46">
        <v>78</v>
      </c>
      <c r="U20" s="46">
        <v>3</v>
      </c>
      <c r="V20" s="46">
        <v>88</v>
      </c>
      <c r="W20" s="46">
        <v>3</v>
      </c>
      <c r="X20" s="46">
        <v>75</v>
      </c>
      <c r="Y20" s="46">
        <v>3</v>
      </c>
      <c r="Z20" s="46">
        <v>58</v>
      </c>
      <c r="AA20" s="46">
        <v>2</v>
      </c>
      <c r="AB20" s="55">
        <f t="shared" si="2"/>
        <v>379</v>
      </c>
      <c r="AC20" s="55">
        <f t="shared" si="2"/>
        <v>14</v>
      </c>
      <c r="AD20" s="55"/>
      <c r="AE20" s="125">
        <f t="shared" si="3"/>
        <v>14</v>
      </c>
      <c r="AF20" s="46">
        <v>14</v>
      </c>
      <c r="AG20" s="46"/>
      <c r="AH20" s="53"/>
      <c r="AI20" s="110">
        <f t="shared" si="4"/>
        <v>0</v>
      </c>
    </row>
    <row r="21" spans="1:35" s="110" customFormat="1" ht="14.25" customHeight="1">
      <c r="A21" s="34">
        <v>16</v>
      </c>
      <c r="B21" s="51" t="s">
        <v>39</v>
      </c>
      <c r="C21" s="53">
        <v>387</v>
      </c>
      <c r="D21" s="53">
        <v>15</v>
      </c>
      <c r="E21" s="46">
        <v>101</v>
      </c>
      <c r="F21" s="46">
        <v>3</v>
      </c>
      <c r="G21" s="46">
        <v>85</v>
      </c>
      <c r="H21" s="46">
        <v>3</v>
      </c>
      <c r="I21" s="46">
        <v>79</v>
      </c>
      <c r="J21" s="46">
        <v>3</v>
      </c>
      <c r="K21" s="46">
        <v>67</v>
      </c>
      <c r="L21" s="46">
        <v>3</v>
      </c>
      <c r="M21" s="46">
        <v>84</v>
      </c>
      <c r="N21" s="46">
        <v>3</v>
      </c>
      <c r="O21" s="55">
        <f t="shared" si="0"/>
        <v>416</v>
      </c>
      <c r="P21" s="55">
        <f t="shared" si="1"/>
        <v>15</v>
      </c>
      <c r="Q21" s="46"/>
      <c r="R21" s="46">
        <v>101</v>
      </c>
      <c r="S21" s="46">
        <v>3</v>
      </c>
      <c r="T21" s="46">
        <v>85</v>
      </c>
      <c r="U21" s="46">
        <v>3</v>
      </c>
      <c r="V21" s="46">
        <v>79</v>
      </c>
      <c r="W21" s="46">
        <v>3</v>
      </c>
      <c r="X21" s="46">
        <v>67</v>
      </c>
      <c r="Y21" s="46">
        <v>3</v>
      </c>
      <c r="Z21" s="46">
        <v>84</v>
      </c>
      <c r="AA21" s="46">
        <v>3</v>
      </c>
      <c r="AB21" s="55">
        <f t="shared" si="2"/>
        <v>416</v>
      </c>
      <c r="AC21" s="55">
        <f t="shared" si="2"/>
        <v>15</v>
      </c>
      <c r="AD21" s="55"/>
      <c r="AE21" s="125">
        <f t="shared" si="3"/>
        <v>15</v>
      </c>
      <c r="AF21" s="46">
        <v>15</v>
      </c>
      <c r="AG21" s="46"/>
      <c r="AH21" s="48"/>
      <c r="AI21" s="110">
        <f t="shared" si="4"/>
        <v>0</v>
      </c>
    </row>
    <row r="22" spans="1:35" s="110" customFormat="1" ht="14.25" customHeight="1">
      <c r="A22" s="34">
        <v>17</v>
      </c>
      <c r="B22" s="51" t="s">
        <v>40</v>
      </c>
      <c r="C22" s="53">
        <v>407</v>
      </c>
      <c r="D22" s="53">
        <v>15</v>
      </c>
      <c r="E22" s="46">
        <v>95</v>
      </c>
      <c r="F22" s="46">
        <v>3</v>
      </c>
      <c r="G22" s="46">
        <v>86</v>
      </c>
      <c r="H22" s="46">
        <v>3</v>
      </c>
      <c r="I22" s="46">
        <v>78</v>
      </c>
      <c r="J22" s="46">
        <v>3</v>
      </c>
      <c r="K22" s="46">
        <v>83</v>
      </c>
      <c r="L22" s="46">
        <v>3</v>
      </c>
      <c r="M22" s="46">
        <v>76</v>
      </c>
      <c r="N22" s="46">
        <v>3</v>
      </c>
      <c r="O22" s="55">
        <f t="shared" si="0"/>
        <v>418</v>
      </c>
      <c r="P22" s="55">
        <f t="shared" si="1"/>
        <v>15</v>
      </c>
      <c r="Q22" s="46"/>
      <c r="R22" s="46">
        <v>95</v>
      </c>
      <c r="S22" s="46">
        <v>3</v>
      </c>
      <c r="T22" s="46">
        <v>86</v>
      </c>
      <c r="U22" s="46">
        <v>3</v>
      </c>
      <c r="V22" s="46">
        <v>78</v>
      </c>
      <c r="W22" s="46">
        <v>3</v>
      </c>
      <c r="X22" s="46">
        <v>83</v>
      </c>
      <c r="Y22" s="46">
        <v>3</v>
      </c>
      <c r="Z22" s="46">
        <v>76</v>
      </c>
      <c r="AA22" s="46">
        <v>3</v>
      </c>
      <c r="AB22" s="55">
        <f t="shared" si="2"/>
        <v>418</v>
      </c>
      <c r="AC22" s="55">
        <f t="shared" si="2"/>
        <v>15</v>
      </c>
      <c r="AD22" s="55"/>
      <c r="AE22" s="125">
        <f t="shared" si="3"/>
        <v>15</v>
      </c>
      <c r="AF22" s="46">
        <v>15</v>
      </c>
      <c r="AG22" s="46"/>
      <c r="AH22" s="48"/>
      <c r="AI22" s="110">
        <f t="shared" si="4"/>
        <v>0</v>
      </c>
    </row>
    <row r="23" spans="1:35" s="110" customFormat="1" ht="14.25" customHeight="1">
      <c r="A23" s="34">
        <v>18</v>
      </c>
      <c r="B23" s="51" t="s">
        <v>41</v>
      </c>
      <c r="C23" s="53">
        <v>273</v>
      </c>
      <c r="D23" s="53">
        <v>11</v>
      </c>
      <c r="E23" s="46">
        <v>76</v>
      </c>
      <c r="F23" s="46">
        <v>3</v>
      </c>
      <c r="G23" s="46">
        <v>53</v>
      </c>
      <c r="H23" s="46">
        <v>2</v>
      </c>
      <c r="I23" s="46">
        <v>51</v>
      </c>
      <c r="J23" s="46">
        <v>2</v>
      </c>
      <c r="K23" s="46">
        <v>71</v>
      </c>
      <c r="L23" s="46">
        <v>3</v>
      </c>
      <c r="M23" s="46">
        <v>50</v>
      </c>
      <c r="N23" s="46">
        <v>2</v>
      </c>
      <c r="O23" s="55">
        <f t="shared" si="0"/>
        <v>301</v>
      </c>
      <c r="P23" s="55">
        <f t="shared" si="1"/>
        <v>12</v>
      </c>
      <c r="Q23" s="46" t="s">
        <v>67</v>
      </c>
      <c r="R23" s="46">
        <v>76</v>
      </c>
      <c r="S23" s="46">
        <v>3</v>
      </c>
      <c r="T23" s="46">
        <v>53</v>
      </c>
      <c r="U23" s="46">
        <v>2</v>
      </c>
      <c r="V23" s="46">
        <v>51</v>
      </c>
      <c r="W23" s="46">
        <v>2</v>
      </c>
      <c r="X23" s="46">
        <v>71</v>
      </c>
      <c r="Y23" s="46">
        <v>3</v>
      </c>
      <c r="Z23" s="46">
        <v>50</v>
      </c>
      <c r="AA23" s="46">
        <v>2</v>
      </c>
      <c r="AB23" s="55">
        <f t="shared" si="2"/>
        <v>301</v>
      </c>
      <c r="AC23" s="55">
        <f t="shared" si="2"/>
        <v>12</v>
      </c>
      <c r="AD23" s="46" t="s">
        <v>67</v>
      </c>
      <c r="AE23" s="125">
        <f t="shared" si="3"/>
        <v>13</v>
      </c>
      <c r="AF23" s="46">
        <v>13</v>
      </c>
      <c r="AG23" s="46"/>
      <c r="AH23" s="46"/>
      <c r="AI23" s="110">
        <f t="shared" si="4"/>
        <v>1</v>
      </c>
    </row>
    <row r="24" spans="1:35" s="110" customFormat="1" ht="22.5" customHeight="1">
      <c r="A24" s="34">
        <v>19</v>
      </c>
      <c r="B24" s="51" t="s">
        <v>42</v>
      </c>
      <c r="C24" s="53">
        <v>307</v>
      </c>
      <c r="D24" s="53">
        <v>12</v>
      </c>
      <c r="E24" s="46">
        <v>92</v>
      </c>
      <c r="F24" s="46">
        <v>3</v>
      </c>
      <c r="G24" s="46">
        <v>67</v>
      </c>
      <c r="H24" s="46">
        <v>3</v>
      </c>
      <c r="I24" s="46">
        <v>57</v>
      </c>
      <c r="J24" s="46">
        <v>2</v>
      </c>
      <c r="K24" s="46">
        <v>59</v>
      </c>
      <c r="L24" s="46">
        <v>2</v>
      </c>
      <c r="M24" s="46">
        <v>59</v>
      </c>
      <c r="N24" s="46">
        <v>2</v>
      </c>
      <c r="O24" s="55">
        <f t="shared" si="0"/>
        <v>334</v>
      </c>
      <c r="P24" s="55">
        <f t="shared" si="1"/>
        <v>12</v>
      </c>
      <c r="Q24" s="46"/>
      <c r="R24" s="46">
        <v>92</v>
      </c>
      <c r="S24" s="46">
        <v>3</v>
      </c>
      <c r="T24" s="47">
        <v>67</v>
      </c>
      <c r="U24" s="47">
        <v>3</v>
      </c>
      <c r="V24" s="46">
        <v>57</v>
      </c>
      <c r="W24" s="46">
        <v>2</v>
      </c>
      <c r="X24" s="46">
        <v>59</v>
      </c>
      <c r="Y24" s="46">
        <v>2</v>
      </c>
      <c r="Z24" s="46">
        <v>59</v>
      </c>
      <c r="AA24" s="46">
        <v>2</v>
      </c>
      <c r="AB24" s="55">
        <f t="shared" si="2"/>
        <v>334</v>
      </c>
      <c r="AC24" s="55">
        <f t="shared" si="2"/>
        <v>12</v>
      </c>
      <c r="AD24" s="55"/>
      <c r="AE24" s="125">
        <f t="shared" si="3"/>
        <v>12</v>
      </c>
      <c r="AF24" s="46">
        <v>12</v>
      </c>
      <c r="AG24" s="46"/>
      <c r="AH24" s="130" t="s">
        <v>102</v>
      </c>
      <c r="AI24" s="110">
        <f t="shared" si="4"/>
        <v>0</v>
      </c>
    </row>
    <row r="25" spans="1:35" s="110" customFormat="1" ht="14.25" customHeight="1">
      <c r="A25" s="34">
        <v>20</v>
      </c>
      <c r="B25" s="51" t="s">
        <v>43</v>
      </c>
      <c r="C25" s="53">
        <v>174</v>
      </c>
      <c r="D25" s="53">
        <v>8</v>
      </c>
      <c r="E25" s="46">
        <v>51</v>
      </c>
      <c r="F25" s="46">
        <v>2</v>
      </c>
      <c r="G25" s="46">
        <v>36</v>
      </c>
      <c r="H25" s="46">
        <v>2</v>
      </c>
      <c r="I25" s="46">
        <v>31</v>
      </c>
      <c r="J25" s="46">
        <v>1</v>
      </c>
      <c r="K25" s="46">
        <v>41</v>
      </c>
      <c r="L25" s="46">
        <v>2</v>
      </c>
      <c r="M25" s="46">
        <v>33</v>
      </c>
      <c r="N25" s="46">
        <v>1</v>
      </c>
      <c r="O25" s="55">
        <f t="shared" si="0"/>
        <v>192</v>
      </c>
      <c r="P25" s="55">
        <f t="shared" si="1"/>
        <v>8</v>
      </c>
      <c r="Q25" s="46"/>
      <c r="R25" s="46">
        <v>51</v>
      </c>
      <c r="S25" s="46">
        <v>2</v>
      </c>
      <c r="T25" s="46">
        <v>36</v>
      </c>
      <c r="U25" s="46">
        <v>2</v>
      </c>
      <c r="V25" s="46">
        <v>31</v>
      </c>
      <c r="W25" s="46">
        <v>1</v>
      </c>
      <c r="X25" s="46">
        <v>41</v>
      </c>
      <c r="Y25" s="46">
        <v>2</v>
      </c>
      <c r="Z25" s="46">
        <v>33</v>
      </c>
      <c r="AA25" s="46">
        <v>1</v>
      </c>
      <c r="AB25" s="55">
        <f t="shared" si="2"/>
        <v>192</v>
      </c>
      <c r="AC25" s="55">
        <f t="shared" si="2"/>
        <v>8</v>
      </c>
      <c r="AD25" s="55"/>
      <c r="AE25" s="125">
        <f t="shared" si="3"/>
        <v>8</v>
      </c>
      <c r="AF25" s="46">
        <v>8</v>
      </c>
      <c r="AG25" s="46"/>
      <c r="AH25" s="48"/>
      <c r="AI25" s="110">
        <f t="shared" si="4"/>
        <v>0</v>
      </c>
    </row>
    <row r="26" spans="1:35" s="110" customFormat="1" ht="14.25" customHeight="1">
      <c r="A26" s="34">
        <v>21</v>
      </c>
      <c r="B26" s="51" t="s">
        <v>44</v>
      </c>
      <c r="C26" s="53">
        <v>353</v>
      </c>
      <c r="D26" s="53">
        <v>13</v>
      </c>
      <c r="E26" s="46">
        <v>87</v>
      </c>
      <c r="F26" s="46">
        <v>3</v>
      </c>
      <c r="G26" s="46">
        <v>79</v>
      </c>
      <c r="H26" s="46">
        <v>3</v>
      </c>
      <c r="I26" s="46">
        <v>66</v>
      </c>
      <c r="J26" s="46">
        <v>2</v>
      </c>
      <c r="K26" s="46">
        <v>84</v>
      </c>
      <c r="L26" s="46">
        <v>3</v>
      </c>
      <c r="M26" s="46">
        <v>54</v>
      </c>
      <c r="N26" s="46">
        <v>2</v>
      </c>
      <c r="O26" s="55">
        <f t="shared" si="0"/>
        <v>370</v>
      </c>
      <c r="P26" s="55">
        <f t="shared" si="1"/>
        <v>13</v>
      </c>
      <c r="Q26" s="46"/>
      <c r="R26" s="46">
        <v>87</v>
      </c>
      <c r="S26" s="46">
        <v>3</v>
      </c>
      <c r="T26" s="46">
        <v>79</v>
      </c>
      <c r="U26" s="46">
        <v>3</v>
      </c>
      <c r="V26" s="46">
        <v>66</v>
      </c>
      <c r="W26" s="46">
        <v>2</v>
      </c>
      <c r="X26" s="46">
        <v>84</v>
      </c>
      <c r="Y26" s="46">
        <v>3</v>
      </c>
      <c r="Z26" s="46">
        <v>54</v>
      </c>
      <c r="AA26" s="46">
        <v>2</v>
      </c>
      <c r="AB26" s="55">
        <f t="shared" si="2"/>
        <v>370</v>
      </c>
      <c r="AC26" s="55">
        <f t="shared" si="2"/>
        <v>13</v>
      </c>
      <c r="AD26" s="55"/>
      <c r="AE26" s="125">
        <f t="shared" si="3"/>
        <v>13</v>
      </c>
      <c r="AF26" s="46">
        <v>13</v>
      </c>
      <c r="AG26" s="46"/>
      <c r="AH26" s="48"/>
      <c r="AI26" s="110">
        <f t="shared" si="4"/>
        <v>0</v>
      </c>
    </row>
    <row r="27" spans="1:35" s="110" customFormat="1" ht="14.25" customHeight="1">
      <c r="A27" s="34">
        <v>22</v>
      </c>
      <c r="B27" s="51" t="s">
        <v>45</v>
      </c>
      <c r="C27" s="53">
        <v>379</v>
      </c>
      <c r="D27" s="53">
        <v>12</v>
      </c>
      <c r="E27" s="46">
        <v>102</v>
      </c>
      <c r="F27" s="46">
        <v>3</v>
      </c>
      <c r="G27" s="111">
        <v>80</v>
      </c>
      <c r="H27" s="111">
        <v>3</v>
      </c>
      <c r="I27" s="46">
        <v>91</v>
      </c>
      <c r="J27" s="46">
        <v>3</v>
      </c>
      <c r="K27" s="111">
        <v>75</v>
      </c>
      <c r="L27" s="111">
        <v>2</v>
      </c>
      <c r="M27" s="46">
        <v>65</v>
      </c>
      <c r="N27" s="46">
        <v>2</v>
      </c>
      <c r="O27" s="55">
        <f t="shared" si="0"/>
        <v>413</v>
      </c>
      <c r="P27" s="55">
        <f t="shared" si="1"/>
        <v>13</v>
      </c>
      <c r="Q27" s="46" t="s">
        <v>67</v>
      </c>
      <c r="R27" s="46">
        <v>102</v>
      </c>
      <c r="S27" s="46">
        <v>3</v>
      </c>
      <c r="T27" s="111">
        <v>80</v>
      </c>
      <c r="U27" s="111">
        <v>2</v>
      </c>
      <c r="V27" s="46">
        <v>91</v>
      </c>
      <c r="W27" s="46">
        <v>3</v>
      </c>
      <c r="X27" s="111">
        <v>75</v>
      </c>
      <c r="Y27" s="111">
        <v>2</v>
      </c>
      <c r="Z27" s="46">
        <v>65</v>
      </c>
      <c r="AA27" s="46">
        <v>2</v>
      </c>
      <c r="AB27" s="55">
        <f t="shared" si="2"/>
        <v>413</v>
      </c>
      <c r="AC27" s="55">
        <f t="shared" si="2"/>
        <v>12</v>
      </c>
      <c r="AD27" s="55"/>
      <c r="AE27" s="125">
        <f t="shared" si="3"/>
        <v>13</v>
      </c>
      <c r="AF27" s="46">
        <v>12</v>
      </c>
      <c r="AG27" s="46">
        <v>1</v>
      </c>
      <c r="AH27" s="46"/>
      <c r="AI27" s="110">
        <f t="shared" si="4"/>
        <v>0</v>
      </c>
    </row>
    <row r="28" spans="1:35" s="110" customFormat="1" ht="14.25" customHeight="1">
      <c r="A28" s="34">
        <v>23</v>
      </c>
      <c r="B28" s="51" t="s">
        <v>46</v>
      </c>
      <c r="C28" s="53">
        <v>547</v>
      </c>
      <c r="D28" s="53">
        <v>17</v>
      </c>
      <c r="E28" s="46">
        <v>142</v>
      </c>
      <c r="F28" s="46">
        <v>4</v>
      </c>
      <c r="G28" s="46">
        <v>123</v>
      </c>
      <c r="H28" s="46">
        <v>4</v>
      </c>
      <c r="I28" s="46">
        <v>137</v>
      </c>
      <c r="J28" s="46">
        <v>4</v>
      </c>
      <c r="K28" s="46">
        <v>104</v>
      </c>
      <c r="L28" s="46">
        <v>3</v>
      </c>
      <c r="M28" s="46">
        <v>92</v>
      </c>
      <c r="N28" s="46">
        <v>3</v>
      </c>
      <c r="O28" s="55">
        <f t="shared" si="0"/>
        <v>598</v>
      </c>
      <c r="P28" s="55">
        <f t="shared" si="1"/>
        <v>18</v>
      </c>
      <c r="Q28" s="46" t="s">
        <v>67</v>
      </c>
      <c r="R28" s="46">
        <v>142</v>
      </c>
      <c r="S28" s="46">
        <v>4</v>
      </c>
      <c r="T28" s="46">
        <v>123</v>
      </c>
      <c r="U28" s="46">
        <v>4</v>
      </c>
      <c r="V28" s="46">
        <v>137</v>
      </c>
      <c r="W28" s="46">
        <v>4</v>
      </c>
      <c r="X28" s="46">
        <v>104</v>
      </c>
      <c r="Y28" s="46">
        <v>3</v>
      </c>
      <c r="Z28" s="46">
        <v>92</v>
      </c>
      <c r="AA28" s="46">
        <v>3</v>
      </c>
      <c r="AB28" s="55">
        <f t="shared" si="2"/>
        <v>598</v>
      </c>
      <c r="AC28" s="55">
        <f t="shared" si="2"/>
        <v>18</v>
      </c>
      <c r="AD28" s="46" t="s">
        <v>67</v>
      </c>
      <c r="AE28" s="125">
        <f t="shared" si="3"/>
        <v>18</v>
      </c>
      <c r="AF28" s="46">
        <v>18</v>
      </c>
      <c r="AG28" s="46"/>
      <c r="AH28" s="46"/>
      <c r="AI28" s="110">
        <f t="shared" si="4"/>
        <v>1</v>
      </c>
    </row>
    <row r="29" spans="1:35" s="112" customFormat="1" ht="14.25" customHeight="1">
      <c r="A29" s="34">
        <v>24</v>
      </c>
      <c r="B29" s="51" t="s">
        <v>47</v>
      </c>
      <c r="C29" s="53">
        <v>311</v>
      </c>
      <c r="D29" s="53">
        <v>10</v>
      </c>
      <c r="E29" s="46">
        <v>75</v>
      </c>
      <c r="F29" s="46">
        <v>2</v>
      </c>
      <c r="G29" s="46">
        <v>55</v>
      </c>
      <c r="H29" s="46">
        <v>2</v>
      </c>
      <c r="I29" s="46">
        <v>70</v>
      </c>
      <c r="J29" s="46">
        <v>2</v>
      </c>
      <c r="K29" s="46">
        <v>60</v>
      </c>
      <c r="L29" s="46">
        <v>2</v>
      </c>
      <c r="M29" s="46">
        <v>68</v>
      </c>
      <c r="N29" s="46">
        <v>2</v>
      </c>
      <c r="O29" s="55">
        <f t="shared" si="0"/>
        <v>328</v>
      </c>
      <c r="P29" s="55">
        <f t="shared" si="1"/>
        <v>10</v>
      </c>
      <c r="Q29" s="46"/>
      <c r="R29" s="46">
        <v>75</v>
      </c>
      <c r="S29" s="46">
        <v>2</v>
      </c>
      <c r="T29" s="46">
        <v>55</v>
      </c>
      <c r="U29" s="46">
        <v>2</v>
      </c>
      <c r="V29" s="46">
        <v>70</v>
      </c>
      <c r="W29" s="46">
        <v>2</v>
      </c>
      <c r="X29" s="46">
        <v>60</v>
      </c>
      <c r="Y29" s="46">
        <v>2</v>
      </c>
      <c r="Z29" s="46">
        <v>68</v>
      </c>
      <c r="AA29" s="46">
        <v>2</v>
      </c>
      <c r="AB29" s="55">
        <f t="shared" si="2"/>
        <v>328</v>
      </c>
      <c r="AC29" s="55">
        <f t="shared" si="2"/>
        <v>10</v>
      </c>
      <c r="AD29" s="55"/>
      <c r="AE29" s="125">
        <f t="shared" si="3"/>
        <v>10</v>
      </c>
      <c r="AF29" s="46">
        <v>8</v>
      </c>
      <c r="AG29" s="46">
        <v>2</v>
      </c>
      <c r="AH29" s="48"/>
      <c r="AI29" s="110">
        <f t="shared" si="4"/>
        <v>0</v>
      </c>
    </row>
    <row r="30" spans="1:35" s="110" customFormat="1" ht="14.25" customHeight="1">
      <c r="A30" s="34">
        <v>25</v>
      </c>
      <c r="B30" s="51" t="s">
        <v>48</v>
      </c>
      <c r="C30" s="53">
        <v>151</v>
      </c>
      <c r="D30" s="53">
        <v>7</v>
      </c>
      <c r="E30" s="46">
        <v>39</v>
      </c>
      <c r="F30" s="46">
        <v>2</v>
      </c>
      <c r="G30" s="46">
        <v>39</v>
      </c>
      <c r="H30" s="46">
        <v>2</v>
      </c>
      <c r="I30" s="46">
        <v>27</v>
      </c>
      <c r="J30" s="46">
        <v>1</v>
      </c>
      <c r="K30" s="111">
        <v>39</v>
      </c>
      <c r="L30" s="111">
        <v>2</v>
      </c>
      <c r="M30" s="46">
        <v>31</v>
      </c>
      <c r="N30" s="46">
        <v>1</v>
      </c>
      <c r="O30" s="55">
        <f t="shared" si="0"/>
        <v>175</v>
      </c>
      <c r="P30" s="55">
        <f t="shared" si="1"/>
        <v>8</v>
      </c>
      <c r="Q30" s="46" t="s">
        <v>67</v>
      </c>
      <c r="R30" s="46">
        <v>39</v>
      </c>
      <c r="S30" s="46">
        <v>2</v>
      </c>
      <c r="T30" s="46">
        <v>39</v>
      </c>
      <c r="U30" s="46">
        <v>2</v>
      </c>
      <c r="V30" s="46">
        <v>27</v>
      </c>
      <c r="W30" s="46">
        <v>1</v>
      </c>
      <c r="X30" s="111">
        <v>39</v>
      </c>
      <c r="Y30" s="111">
        <v>1</v>
      </c>
      <c r="Z30" s="46">
        <v>31</v>
      </c>
      <c r="AA30" s="46">
        <v>1</v>
      </c>
      <c r="AB30" s="55">
        <f t="shared" si="2"/>
        <v>175</v>
      </c>
      <c r="AC30" s="55">
        <f t="shared" si="2"/>
        <v>7</v>
      </c>
      <c r="AD30" s="55"/>
      <c r="AE30" s="125">
        <f t="shared" si="3"/>
        <v>7</v>
      </c>
      <c r="AF30" s="46">
        <v>7</v>
      </c>
      <c r="AG30" s="46"/>
      <c r="AH30" s="46"/>
      <c r="AI30" s="110">
        <f t="shared" si="4"/>
        <v>0</v>
      </c>
    </row>
    <row r="31" spans="1:35" s="110" customFormat="1" ht="15.75" customHeight="1">
      <c r="A31" s="34">
        <v>26</v>
      </c>
      <c r="B31" s="51" t="s">
        <v>49</v>
      </c>
      <c r="C31" s="53">
        <v>787</v>
      </c>
      <c r="D31" s="53">
        <v>25</v>
      </c>
      <c r="E31" s="46">
        <v>200</v>
      </c>
      <c r="F31" s="46">
        <v>6</v>
      </c>
      <c r="G31" s="46">
        <v>167</v>
      </c>
      <c r="H31" s="46">
        <v>5</v>
      </c>
      <c r="I31" s="46">
        <v>162</v>
      </c>
      <c r="J31" s="46">
        <v>5</v>
      </c>
      <c r="K31" s="46">
        <v>161</v>
      </c>
      <c r="L31" s="46">
        <v>5</v>
      </c>
      <c r="M31" s="111">
        <v>152</v>
      </c>
      <c r="N31" s="111">
        <v>5</v>
      </c>
      <c r="O31" s="55">
        <f t="shared" si="0"/>
        <v>842</v>
      </c>
      <c r="P31" s="55">
        <f t="shared" si="1"/>
        <v>26</v>
      </c>
      <c r="Q31" s="46" t="s">
        <v>67</v>
      </c>
      <c r="R31" s="46">
        <v>200</v>
      </c>
      <c r="S31" s="46">
        <v>6</v>
      </c>
      <c r="T31" s="46">
        <v>167</v>
      </c>
      <c r="U31" s="46">
        <v>5</v>
      </c>
      <c r="V31" s="46">
        <v>162</v>
      </c>
      <c r="W31" s="46">
        <v>5</v>
      </c>
      <c r="X31" s="46">
        <v>161</v>
      </c>
      <c r="Y31" s="46">
        <v>5</v>
      </c>
      <c r="Z31" s="111">
        <v>152</v>
      </c>
      <c r="AA31" s="111">
        <v>4</v>
      </c>
      <c r="AB31" s="55">
        <f t="shared" si="2"/>
        <v>842</v>
      </c>
      <c r="AC31" s="55">
        <f t="shared" si="2"/>
        <v>25</v>
      </c>
      <c r="AD31" s="55"/>
      <c r="AE31" s="125">
        <f t="shared" si="3"/>
        <v>23</v>
      </c>
      <c r="AF31" s="46">
        <v>21</v>
      </c>
      <c r="AG31" s="46">
        <v>2</v>
      </c>
      <c r="AH31" s="46"/>
      <c r="AI31" s="110">
        <f t="shared" si="4"/>
        <v>0</v>
      </c>
    </row>
    <row r="32" spans="1:35" s="110" customFormat="1" ht="14.25" customHeight="1">
      <c r="A32" s="34">
        <v>27</v>
      </c>
      <c r="B32" s="51" t="s">
        <v>50</v>
      </c>
      <c r="C32" s="53">
        <v>261</v>
      </c>
      <c r="D32" s="53">
        <v>10</v>
      </c>
      <c r="E32" s="46">
        <v>71</v>
      </c>
      <c r="F32" s="46">
        <v>2</v>
      </c>
      <c r="G32" s="46">
        <v>60</v>
      </c>
      <c r="H32" s="46">
        <v>2</v>
      </c>
      <c r="I32" s="46">
        <v>65</v>
      </c>
      <c r="J32" s="46">
        <v>2</v>
      </c>
      <c r="K32" s="46">
        <v>53</v>
      </c>
      <c r="L32" s="46">
        <v>2</v>
      </c>
      <c r="M32" s="46">
        <v>42</v>
      </c>
      <c r="N32" s="46">
        <v>2</v>
      </c>
      <c r="O32" s="55">
        <f t="shared" si="0"/>
        <v>291</v>
      </c>
      <c r="P32" s="55">
        <f t="shared" si="1"/>
        <v>10</v>
      </c>
      <c r="Q32" s="46"/>
      <c r="R32" s="46">
        <v>71</v>
      </c>
      <c r="S32" s="46">
        <v>2</v>
      </c>
      <c r="T32" s="46">
        <v>60</v>
      </c>
      <c r="U32" s="46">
        <v>2</v>
      </c>
      <c r="V32" s="46">
        <v>65</v>
      </c>
      <c r="W32" s="46">
        <v>2</v>
      </c>
      <c r="X32" s="46">
        <v>53</v>
      </c>
      <c r="Y32" s="46">
        <v>2</v>
      </c>
      <c r="Z32" s="46">
        <v>42</v>
      </c>
      <c r="AA32" s="46">
        <v>2</v>
      </c>
      <c r="AB32" s="55">
        <f t="shared" si="2"/>
        <v>291</v>
      </c>
      <c r="AC32" s="55">
        <f t="shared" si="2"/>
        <v>10</v>
      </c>
      <c r="AD32" s="55"/>
      <c r="AE32" s="125">
        <f t="shared" si="3"/>
        <v>10</v>
      </c>
      <c r="AF32" s="46">
        <v>9</v>
      </c>
      <c r="AG32" s="46">
        <v>1</v>
      </c>
      <c r="AH32" s="48"/>
      <c r="AI32" s="110">
        <f t="shared" si="4"/>
        <v>0</v>
      </c>
    </row>
    <row r="33" spans="1:35" s="110" customFormat="1" ht="14.25" customHeight="1">
      <c r="A33" s="72">
        <v>28</v>
      </c>
      <c r="B33" s="73" t="s">
        <v>51</v>
      </c>
      <c r="C33" s="75">
        <v>514</v>
      </c>
      <c r="D33" s="75">
        <v>18</v>
      </c>
      <c r="E33" s="126">
        <v>139</v>
      </c>
      <c r="F33" s="126">
        <v>4</v>
      </c>
      <c r="G33" s="126">
        <v>105</v>
      </c>
      <c r="H33" s="126">
        <v>4</v>
      </c>
      <c r="I33" s="126">
        <v>101</v>
      </c>
      <c r="J33" s="126">
        <v>3</v>
      </c>
      <c r="K33" s="126">
        <v>96</v>
      </c>
      <c r="L33" s="126">
        <v>3</v>
      </c>
      <c r="M33" s="126">
        <v>107</v>
      </c>
      <c r="N33" s="126">
        <v>4</v>
      </c>
      <c r="O33" s="76">
        <f t="shared" si="0"/>
        <v>548</v>
      </c>
      <c r="P33" s="76">
        <f t="shared" si="1"/>
        <v>18</v>
      </c>
      <c r="Q33" s="126"/>
      <c r="R33" s="126">
        <v>139</v>
      </c>
      <c r="S33" s="126">
        <v>4</v>
      </c>
      <c r="T33" s="126">
        <v>105</v>
      </c>
      <c r="U33" s="126">
        <v>4</v>
      </c>
      <c r="V33" s="126">
        <v>101</v>
      </c>
      <c r="W33" s="126">
        <v>3</v>
      </c>
      <c r="X33" s="126">
        <v>96</v>
      </c>
      <c r="Y33" s="126">
        <v>3</v>
      </c>
      <c r="Z33" s="126">
        <v>107</v>
      </c>
      <c r="AA33" s="126">
        <v>4</v>
      </c>
      <c r="AB33" s="76">
        <f t="shared" si="2"/>
        <v>548</v>
      </c>
      <c r="AC33" s="76">
        <f t="shared" si="2"/>
        <v>18</v>
      </c>
      <c r="AD33" s="76"/>
      <c r="AE33" s="127">
        <f t="shared" si="3"/>
        <v>18</v>
      </c>
      <c r="AF33" s="126">
        <v>16</v>
      </c>
      <c r="AG33" s="126">
        <v>2</v>
      </c>
      <c r="AH33" s="74"/>
      <c r="AI33" s="110">
        <f t="shared" si="4"/>
        <v>0</v>
      </c>
    </row>
    <row r="34" spans="1:34" s="4" customFormat="1" ht="24.75" customHeight="1">
      <c r="A34" s="128"/>
      <c r="B34" s="98"/>
      <c r="C34" s="77">
        <f aca="true" t="shared" si="5" ref="C34:AC34">SUM(C6:C33)</f>
        <v>11777</v>
      </c>
      <c r="D34" s="77">
        <f t="shared" si="5"/>
        <v>414</v>
      </c>
      <c r="E34" s="77">
        <f aca="true" t="shared" si="6" ref="E34:P34">SUM(E6:E33)</f>
        <v>3110</v>
      </c>
      <c r="F34" s="77">
        <f t="shared" si="6"/>
        <v>100</v>
      </c>
      <c r="G34" s="77">
        <f t="shared" si="6"/>
        <v>2532</v>
      </c>
      <c r="H34" s="77">
        <f t="shared" si="6"/>
        <v>89</v>
      </c>
      <c r="I34" s="77">
        <f t="shared" si="6"/>
        <v>2436</v>
      </c>
      <c r="J34" s="77">
        <f t="shared" si="6"/>
        <v>80</v>
      </c>
      <c r="K34" s="77">
        <f t="shared" si="6"/>
        <v>2354</v>
      </c>
      <c r="L34" s="77">
        <f t="shared" si="6"/>
        <v>82</v>
      </c>
      <c r="M34" s="77">
        <f t="shared" si="6"/>
        <v>2206</v>
      </c>
      <c r="N34" s="77">
        <f t="shared" si="6"/>
        <v>77</v>
      </c>
      <c r="O34" s="77">
        <f t="shared" si="6"/>
        <v>12638</v>
      </c>
      <c r="P34" s="77">
        <f t="shared" si="6"/>
        <v>428</v>
      </c>
      <c r="Q34" s="77"/>
      <c r="R34" s="77">
        <f t="shared" si="5"/>
        <v>3110</v>
      </c>
      <c r="S34" s="77">
        <f t="shared" si="5"/>
        <v>100</v>
      </c>
      <c r="T34" s="77">
        <f t="shared" si="5"/>
        <v>2532</v>
      </c>
      <c r="U34" s="77">
        <f t="shared" si="5"/>
        <v>86</v>
      </c>
      <c r="V34" s="77">
        <f t="shared" si="5"/>
        <v>2436</v>
      </c>
      <c r="W34" s="77">
        <f t="shared" si="5"/>
        <v>80</v>
      </c>
      <c r="X34" s="77">
        <f t="shared" si="5"/>
        <v>2354</v>
      </c>
      <c r="Y34" s="77">
        <f t="shared" si="5"/>
        <v>79</v>
      </c>
      <c r="Z34" s="77">
        <f t="shared" si="5"/>
        <v>2206</v>
      </c>
      <c r="AA34" s="77">
        <f t="shared" si="5"/>
        <v>74</v>
      </c>
      <c r="AB34" s="77">
        <f t="shared" si="5"/>
        <v>12638</v>
      </c>
      <c r="AC34" s="77">
        <f t="shared" si="5"/>
        <v>419</v>
      </c>
      <c r="AD34" s="77"/>
      <c r="AE34" s="77">
        <f>SUM(AE6:AE33)</f>
        <v>419</v>
      </c>
      <c r="AF34" s="77">
        <f>SUM(AF6:AF33)</f>
        <v>384</v>
      </c>
      <c r="AG34" s="77">
        <f>SUM(AG6:AG33)</f>
        <v>35</v>
      </c>
      <c r="AH34" s="129"/>
    </row>
    <row r="35" spans="2:33" s="7" customFormat="1" ht="20.25" customHeight="1">
      <c r="B35" s="5"/>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row>
    <row r="36" spans="2:33" s="7" customFormat="1" ht="15.75">
      <c r="B36" s="113" t="s">
        <v>22</v>
      </c>
      <c r="C36" s="3"/>
      <c r="D36" s="3"/>
      <c r="E36" s="2"/>
      <c r="F36" s="2"/>
      <c r="G36" s="5"/>
      <c r="H36" s="5"/>
      <c r="I36" s="5"/>
      <c r="J36" s="5"/>
      <c r="K36" s="5"/>
      <c r="L36" s="5"/>
      <c r="M36" s="5"/>
      <c r="N36" s="5"/>
      <c r="O36" s="2"/>
      <c r="P36" s="2"/>
      <c r="Q36" s="2"/>
      <c r="R36" s="2"/>
      <c r="S36" s="2"/>
      <c r="T36" s="5"/>
      <c r="U36" s="5"/>
      <c r="V36" s="5"/>
      <c r="W36" s="5"/>
      <c r="X36" s="5"/>
      <c r="Y36" s="5"/>
      <c r="Z36" s="5"/>
      <c r="AA36" s="5"/>
      <c r="AB36" s="2"/>
      <c r="AC36" s="2"/>
      <c r="AD36" s="2"/>
      <c r="AE36" s="2"/>
      <c r="AF36" s="2"/>
      <c r="AG36" s="2"/>
    </row>
    <row r="37" spans="2:33" s="142" customFormat="1" ht="21.75" customHeight="1">
      <c r="B37" s="113"/>
      <c r="C37" s="174" t="s">
        <v>98</v>
      </c>
      <c r="D37" s="174"/>
      <c r="E37" s="174"/>
      <c r="F37" s="174"/>
      <c r="G37" s="174"/>
      <c r="H37" s="174"/>
      <c r="I37" s="174"/>
      <c r="J37" s="174"/>
      <c r="K37" s="174"/>
      <c r="L37" s="174"/>
      <c r="M37" s="174"/>
      <c r="N37" s="174"/>
      <c r="O37" s="174"/>
      <c r="P37" s="143"/>
      <c r="Q37" s="143"/>
      <c r="R37" s="143"/>
      <c r="S37" s="143"/>
      <c r="T37" s="144"/>
      <c r="U37" s="144"/>
      <c r="V37" s="144"/>
      <c r="W37" s="144"/>
      <c r="X37" s="144"/>
      <c r="Y37" s="144"/>
      <c r="Z37" s="144"/>
      <c r="AA37" s="144"/>
      <c r="AB37" s="143"/>
      <c r="AC37" s="143"/>
      <c r="AD37" s="143"/>
      <c r="AE37" s="143"/>
      <c r="AF37" s="143"/>
      <c r="AG37" s="143"/>
    </row>
    <row r="38" spans="2:33" s="7" customFormat="1" ht="24" customHeight="1">
      <c r="B38" s="97" t="s">
        <v>99</v>
      </c>
      <c r="C38" s="97"/>
      <c r="D38" s="97"/>
      <c r="E38" s="97"/>
      <c r="F38" s="97"/>
      <c r="G38" s="97"/>
      <c r="H38" s="97"/>
      <c r="I38" s="97"/>
      <c r="J38" s="97"/>
      <c r="K38" s="97"/>
      <c r="L38" s="97"/>
      <c r="M38" s="145"/>
      <c r="N38" s="145"/>
      <c r="O38" s="145"/>
      <c r="P38" s="146"/>
      <c r="Q38" s="146"/>
      <c r="R38" s="97"/>
      <c r="S38" s="97"/>
      <c r="T38" s="97"/>
      <c r="U38" s="97"/>
      <c r="V38" s="97"/>
      <c r="W38" s="97"/>
      <c r="X38" s="97"/>
      <c r="Y38" s="97"/>
      <c r="Z38" s="145"/>
      <c r="AA38" s="145"/>
      <c r="AB38" s="145"/>
      <c r="AC38" s="146"/>
      <c r="AE38" s="2"/>
      <c r="AF38" s="2"/>
      <c r="AG38" s="2"/>
    </row>
    <row r="39" spans="2:33" s="7" customFormat="1" ht="24" customHeight="1">
      <c r="B39" s="97" t="s">
        <v>100</v>
      </c>
      <c r="C39" s="97"/>
      <c r="D39" s="97"/>
      <c r="E39" s="97"/>
      <c r="F39" s="97"/>
      <c r="G39" s="97"/>
      <c r="H39" s="97"/>
      <c r="I39" s="97"/>
      <c r="J39" s="97"/>
      <c r="K39" s="97"/>
      <c r="L39" s="97"/>
      <c r="M39" s="145"/>
      <c r="N39" s="145"/>
      <c r="O39" s="145"/>
      <c r="P39" s="146"/>
      <c r="Q39" s="146"/>
      <c r="R39" s="97"/>
      <c r="S39" s="97"/>
      <c r="T39" s="97"/>
      <c r="U39" s="97"/>
      <c r="V39" s="97"/>
      <c r="W39" s="97"/>
      <c r="X39" s="97"/>
      <c r="Y39" s="97"/>
      <c r="Z39" s="145"/>
      <c r="AA39" s="145"/>
      <c r="AB39" s="145"/>
      <c r="AC39" s="146"/>
      <c r="AE39" s="2"/>
      <c r="AF39" s="2"/>
      <c r="AG39" s="2"/>
    </row>
    <row r="40" spans="2:33" s="7" customFormat="1" ht="24" customHeight="1">
      <c r="B40" s="97" t="s">
        <v>101</v>
      </c>
      <c r="C40" s="97"/>
      <c r="D40" s="97"/>
      <c r="E40" s="97"/>
      <c r="F40" s="97"/>
      <c r="G40" s="97"/>
      <c r="H40" s="97"/>
      <c r="I40" s="97"/>
      <c r="J40" s="97"/>
      <c r="K40" s="97"/>
      <c r="L40" s="97"/>
      <c r="M40" s="145"/>
      <c r="N40" s="145"/>
      <c r="O40" s="145"/>
      <c r="P40" s="146"/>
      <c r="Q40" s="146"/>
      <c r="R40" s="97"/>
      <c r="S40" s="97"/>
      <c r="T40" s="97"/>
      <c r="U40" s="97"/>
      <c r="V40" s="97"/>
      <c r="W40" s="97"/>
      <c r="X40" s="97"/>
      <c r="Y40" s="97"/>
      <c r="Z40" s="145"/>
      <c r="AA40" s="145"/>
      <c r="AB40" s="145"/>
      <c r="AC40" s="146"/>
      <c r="AE40" s="2"/>
      <c r="AF40" s="2"/>
      <c r="AG40" s="2"/>
    </row>
    <row r="41" spans="2:34" s="7" customFormat="1" ht="68.25" customHeight="1">
      <c r="B41" s="195" t="s">
        <v>104</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row>
    <row r="42" spans="2:34" s="7" customFormat="1" ht="75" customHeight="1">
      <c r="B42" s="149" t="s">
        <v>109</v>
      </c>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row>
    <row r="43" spans="2:34" s="7" customFormat="1" ht="41.25" customHeight="1">
      <c r="B43" s="165" t="s">
        <v>103</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row>
    <row r="44" spans="3:33" s="7" customFormat="1" ht="15.75">
      <c r="C44" s="3"/>
      <c r="D44" s="3"/>
      <c r="E44" s="2"/>
      <c r="F44" s="2"/>
      <c r="G44" s="5"/>
      <c r="H44" s="5"/>
      <c r="I44" s="5"/>
      <c r="J44" s="5"/>
      <c r="K44" s="5"/>
      <c r="L44" s="5"/>
      <c r="M44" s="5"/>
      <c r="N44" s="5"/>
      <c r="O44" s="2"/>
      <c r="P44" s="2"/>
      <c r="Q44" s="2"/>
      <c r="R44" s="2"/>
      <c r="S44" s="2"/>
      <c r="T44" s="5"/>
      <c r="U44" s="5"/>
      <c r="V44" s="5"/>
      <c r="W44" s="5"/>
      <c r="X44" s="5"/>
      <c r="Y44" s="5"/>
      <c r="Z44" s="5"/>
      <c r="AA44" s="5"/>
      <c r="AB44" s="2"/>
      <c r="AC44" s="2"/>
      <c r="AD44" s="2"/>
      <c r="AE44"/>
      <c r="AF44"/>
      <c r="AG44"/>
    </row>
    <row r="45" spans="3:33" s="7" customFormat="1" ht="15.75">
      <c r="C45" s="3"/>
      <c r="D45" s="3"/>
      <c r="E45" s="2"/>
      <c r="F45" s="2"/>
      <c r="G45" s="5"/>
      <c r="H45" s="5"/>
      <c r="I45" s="5"/>
      <c r="J45" s="5"/>
      <c r="K45" s="5"/>
      <c r="L45" s="5"/>
      <c r="M45" s="5"/>
      <c r="N45" s="5"/>
      <c r="O45" s="2"/>
      <c r="P45" s="2"/>
      <c r="Q45" s="2"/>
      <c r="R45" s="2"/>
      <c r="S45" s="2"/>
      <c r="T45" s="5"/>
      <c r="U45" s="5"/>
      <c r="V45" s="5"/>
      <c r="W45" s="5"/>
      <c r="X45" s="5"/>
      <c r="Y45" s="5"/>
      <c r="Z45" s="5"/>
      <c r="AA45" s="5"/>
      <c r="AB45" s="2"/>
      <c r="AC45" s="2"/>
      <c r="AD45" s="2"/>
      <c r="AE45"/>
      <c r="AF45"/>
      <c r="AG45"/>
    </row>
    <row r="46" spans="3:33" s="7" customFormat="1" ht="15.75">
      <c r="C46" s="3"/>
      <c r="D46" s="3"/>
      <c r="E46" s="2"/>
      <c r="F46" s="2"/>
      <c r="G46" s="5"/>
      <c r="H46" s="5"/>
      <c r="I46" s="5"/>
      <c r="J46" s="5"/>
      <c r="K46" s="5"/>
      <c r="L46" s="5"/>
      <c r="M46" s="5"/>
      <c r="N46" s="5"/>
      <c r="O46" s="2"/>
      <c r="P46" s="2"/>
      <c r="Q46" s="2"/>
      <c r="R46" s="2"/>
      <c r="S46" s="2"/>
      <c r="T46" s="5"/>
      <c r="U46" s="5"/>
      <c r="V46" s="5"/>
      <c r="W46" s="5"/>
      <c r="X46" s="5"/>
      <c r="Y46" s="5"/>
      <c r="Z46" s="5"/>
      <c r="AA46" s="5"/>
      <c r="AB46" s="2"/>
      <c r="AC46" s="2"/>
      <c r="AD46" s="2"/>
      <c r="AE46"/>
      <c r="AF46"/>
      <c r="AG46"/>
    </row>
    <row r="47" spans="3:33" s="7" customFormat="1" ht="15.75">
      <c r="C47" s="3"/>
      <c r="D47" s="3"/>
      <c r="E47" s="2"/>
      <c r="F47" s="2"/>
      <c r="G47" s="5"/>
      <c r="H47" s="5"/>
      <c r="I47" s="5"/>
      <c r="J47" s="5"/>
      <c r="K47" s="5"/>
      <c r="L47" s="5"/>
      <c r="M47" s="5"/>
      <c r="N47" s="5"/>
      <c r="O47" s="2"/>
      <c r="P47" s="2"/>
      <c r="Q47" s="2"/>
      <c r="R47" s="2"/>
      <c r="S47" s="2"/>
      <c r="T47" s="5"/>
      <c r="U47" s="5"/>
      <c r="V47" s="5"/>
      <c r="W47" s="5"/>
      <c r="X47" s="5"/>
      <c r="Y47" s="5"/>
      <c r="Z47" s="5"/>
      <c r="AA47" s="5"/>
      <c r="AB47" s="2"/>
      <c r="AC47" s="2"/>
      <c r="AD47" s="2"/>
      <c r="AE47"/>
      <c r="AF47"/>
      <c r="AG47"/>
    </row>
    <row r="48" spans="3:33" s="7" customFormat="1" ht="15.75">
      <c r="C48" s="3"/>
      <c r="D48" s="3"/>
      <c r="E48" s="2"/>
      <c r="F48" s="2"/>
      <c r="G48" s="5"/>
      <c r="H48" s="5"/>
      <c r="I48" s="5"/>
      <c r="J48" s="5"/>
      <c r="K48" s="5"/>
      <c r="L48" s="5"/>
      <c r="M48" s="5"/>
      <c r="N48" s="5"/>
      <c r="O48" s="2"/>
      <c r="P48" s="2"/>
      <c r="Q48" s="2"/>
      <c r="R48" s="2"/>
      <c r="S48" s="2"/>
      <c r="T48" s="5"/>
      <c r="U48" s="5"/>
      <c r="V48" s="5"/>
      <c r="W48" s="5"/>
      <c r="X48" s="5"/>
      <c r="Y48" s="5"/>
      <c r="Z48" s="5"/>
      <c r="AA48" s="5"/>
      <c r="AB48" s="2"/>
      <c r="AC48" s="2"/>
      <c r="AD48" s="2"/>
      <c r="AE48"/>
      <c r="AF48"/>
      <c r="AG48"/>
    </row>
    <row r="49" spans="3:33" s="7" customFormat="1" ht="15.75">
      <c r="C49" s="3"/>
      <c r="D49" s="3"/>
      <c r="E49" s="2"/>
      <c r="F49" s="2"/>
      <c r="G49" s="5"/>
      <c r="H49" s="5"/>
      <c r="I49" s="5"/>
      <c r="J49" s="5"/>
      <c r="K49" s="5"/>
      <c r="L49" s="5"/>
      <c r="M49" s="5"/>
      <c r="N49" s="5"/>
      <c r="O49" s="2"/>
      <c r="P49" s="2"/>
      <c r="Q49" s="2"/>
      <c r="R49" s="2"/>
      <c r="S49" s="2"/>
      <c r="T49" s="5"/>
      <c r="U49" s="5"/>
      <c r="V49" s="5"/>
      <c r="W49" s="5"/>
      <c r="X49" s="5"/>
      <c r="Y49" s="5"/>
      <c r="Z49" s="5"/>
      <c r="AA49" s="5"/>
      <c r="AB49" s="2"/>
      <c r="AC49" s="2"/>
      <c r="AD49" s="2"/>
      <c r="AE49"/>
      <c r="AF49"/>
      <c r="AG49"/>
    </row>
    <row r="50" spans="3:33" s="7" customFormat="1" ht="15.75">
      <c r="C50" s="3"/>
      <c r="D50" s="3"/>
      <c r="E50" s="2"/>
      <c r="F50" s="2"/>
      <c r="G50" s="5"/>
      <c r="H50" s="5"/>
      <c r="I50" s="5"/>
      <c r="J50" s="5"/>
      <c r="K50" s="5"/>
      <c r="L50" s="5"/>
      <c r="M50" s="5"/>
      <c r="N50" s="5"/>
      <c r="O50" s="2"/>
      <c r="P50" s="2"/>
      <c r="Q50" s="2"/>
      <c r="R50" s="2"/>
      <c r="S50" s="2"/>
      <c r="T50" s="5"/>
      <c r="U50" s="5"/>
      <c r="V50" s="5"/>
      <c r="W50" s="5"/>
      <c r="X50" s="5"/>
      <c r="Y50" s="5"/>
      <c r="Z50" s="5"/>
      <c r="AA50" s="5"/>
      <c r="AB50" s="2"/>
      <c r="AC50" s="2"/>
      <c r="AD50" s="2"/>
      <c r="AE50"/>
      <c r="AF50"/>
      <c r="AG50"/>
    </row>
    <row r="51" spans="3:33" s="7" customFormat="1" ht="15.75">
      <c r="C51" s="3"/>
      <c r="D51" s="3"/>
      <c r="E51" s="2"/>
      <c r="F51" s="2"/>
      <c r="G51" s="5"/>
      <c r="H51" s="5"/>
      <c r="I51" s="5"/>
      <c r="J51" s="5"/>
      <c r="K51" s="5"/>
      <c r="L51" s="5"/>
      <c r="M51" s="5"/>
      <c r="N51" s="5"/>
      <c r="O51" s="2"/>
      <c r="P51" s="2"/>
      <c r="Q51" s="2"/>
      <c r="R51" s="2"/>
      <c r="S51" s="2"/>
      <c r="T51" s="5"/>
      <c r="U51" s="5"/>
      <c r="V51" s="5"/>
      <c r="W51" s="5"/>
      <c r="X51" s="5"/>
      <c r="Y51" s="5"/>
      <c r="Z51" s="5"/>
      <c r="AA51" s="5"/>
      <c r="AB51" s="2"/>
      <c r="AC51" s="2"/>
      <c r="AD51" s="2"/>
      <c r="AE51"/>
      <c r="AF51"/>
      <c r="AG51"/>
    </row>
    <row r="52" spans="3:33" s="7" customFormat="1" ht="15.75">
      <c r="C52" s="3"/>
      <c r="D52" s="3"/>
      <c r="E52" s="2"/>
      <c r="F52" s="2"/>
      <c r="G52" s="5"/>
      <c r="H52" s="5"/>
      <c r="I52" s="5"/>
      <c r="J52" s="5"/>
      <c r="K52" s="5"/>
      <c r="L52" s="5"/>
      <c r="M52" s="5"/>
      <c r="N52" s="5"/>
      <c r="O52" s="2"/>
      <c r="P52" s="2"/>
      <c r="Q52" s="2"/>
      <c r="R52" s="2"/>
      <c r="S52" s="2"/>
      <c r="T52" s="5"/>
      <c r="U52" s="5"/>
      <c r="V52" s="5"/>
      <c r="W52" s="5"/>
      <c r="X52" s="5"/>
      <c r="Y52" s="5"/>
      <c r="Z52" s="5"/>
      <c r="AA52" s="5"/>
      <c r="AB52" s="2"/>
      <c r="AC52" s="2"/>
      <c r="AD52" s="2"/>
      <c r="AE52"/>
      <c r="AF52"/>
      <c r="AG52"/>
    </row>
    <row r="53" spans="3:33" s="7" customFormat="1" ht="15.75">
      <c r="C53" s="3"/>
      <c r="D53" s="3"/>
      <c r="E53" s="2"/>
      <c r="F53" s="2"/>
      <c r="G53" s="5"/>
      <c r="H53" s="5"/>
      <c r="I53" s="5"/>
      <c r="J53" s="5"/>
      <c r="K53" s="5"/>
      <c r="L53" s="5"/>
      <c r="M53" s="5"/>
      <c r="N53" s="5"/>
      <c r="O53" s="2"/>
      <c r="P53" s="2"/>
      <c r="Q53" s="2"/>
      <c r="R53" s="2"/>
      <c r="S53" s="2"/>
      <c r="T53" s="5"/>
      <c r="U53" s="5"/>
      <c r="V53" s="5"/>
      <c r="W53" s="5"/>
      <c r="X53" s="5"/>
      <c r="Y53" s="5"/>
      <c r="Z53" s="5"/>
      <c r="AA53" s="5"/>
      <c r="AB53" s="2"/>
      <c r="AC53" s="2"/>
      <c r="AD53" s="2"/>
      <c r="AE53"/>
      <c r="AF53"/>
      <c r="AG53"/>
    </row>
    <row r="54" spans="3:33" s="7" customFormat="1" ht="15.75">
      <c r="C54" s="3"/>
      <c r="D54" s="3"/>
      <c r="E54" s="2"/>
      <c r="F54" s="2"/>
      <c r="G54" s="5"/>
      <c r="H54" s="5"/>
      <c r="I54" s="5"/>
      <c r="J54" s="5"/>
      <c r="K54" s="5"/>
      <c r="L54" s="5"/>
      <c r="M54" s="5"/>
      <c r="N54" s="5"/>
      <c r="O54" s="2"/>
      <c r="P54" s="2"/>
      <c r="Q54" s="2"/>
      <c r="R54" s="2"/>
      <c r="S54" s="2"/>
      <c r="T54" s="5"/>
      <c r="U54" s="5"/>
      <c r="V54" s="5"/>
      <c r="W54" s="5"/>
      <c r="X54" s="5"/>
      <c r="Y54" s="5"/>
      <c r="Z54" s="5"/>
      <c r="AA54" s="5"/>
      <c r="AB54" s="2"/>
      <c r="AC54" s="2"/>
      <c r="AD54" s="2"/>
      <c r="AE54"/>
      <c r="AF54"/>
      <c r="AG54"/>
    </row>
    <row r="55" spans="3:33" s="7" customFormat="1" ht="15.75">
      <c r="C55" s="3"/>
      <c r="D55" s="3"/>
      <c r="E55" s="2"/>
      <c r="F55" s="2"/>
      <c r="G55" s="5"/>
      <c r="H55" s="5"/>
      <c r="I55" s="5"/>
      <c r="J55" s="5"/>
      <c r="K55" s="5"/>
      <c r="L55" s="5"/>
      <c r="M55" s="5"/>
      <c r="N55" s="5"/>
      <c r="O55" s="2"/>
      <c r="P55" s="2"/>
      <c r="Q55" s="2"/>
      <c r="R55" s="2"/>
      <c r="S55" s="2"/>
      <c r="T55" s="5"/>
      <c r="U55" s="5"/>
      <c r="V55" s="5"/>
      <c r="W55" s="5"/>
      <c r="X55" s="5"/>
      <c r="Y55" s="5"/>
      <c r="Z55" s="5"/>
      <c r="AA55" s="5"/>
      <c r="AB55" s="2"/>
      <c r="AC55" s="2"/>
      <c r="AD55" s="2"/>
      <c r="AE55"/>
      <c r="AF55"/>
      <c r="AG55"/>
    </row>
    <row r="56" spans="3:33" s="7" customFormat="1" ht="15.75">
      <c r="C56" s="3"/>
      <c r="D56" s="3"/>
      <c r="E56" s="2"/>
      <c r="F56" s="2"/>
      <c r="G56" s="5"/>
      <c r="H56" s="5"/>
      <c r="I56" s="5"/>
      <c r="J56" s="5"/>
      <c r="K56" s="5"/>
      <c r="L56" s="5"/>
      <c r="M56" s="5"/>
      <c r="N56" s="5"/>
      <c r="O56" s="2"/>
      <c r="P56" s="2"/>
      <c r="Q56" s="2"/>
      <c r="R56" s="2"/>
      <c r="S56" s="2"/>
      <c r="T56" s="5"/>
      <c r="U56" s="5"/>
      <c r="V56" s="5"/>
      <c r="W56" s="5"/>
      <c r="X56" s="5"/>
      <c r="Y56" s="5"/>
      <c r="Z56" s="5"/>
      <c r="AA56" s="5"/>
      <c r="AB56" s="2"/>
      <c r="AC56" s="2"/>
      <c r="AD56" s="2"/>
      <c r="AE56"/>
      <c r="AF56"/>
      <c r="AG56"/>
    </row>
    <row r="57" spans="3:33" s="7" customFormat="1" ht="15.75">
      <c r="C57" s="3"/>
      <c r="D57" s="3"/>
      <c r="E57" s="2"/>
      <c r="F57" s="2"/>
      <c r="G57" s="5"/>
      <c r="H57" s="5"/>
      <c r="I57" s="5"/>
      <c r="J57" s="5"/>
      <c r="K57" s="5"/>
      <c r="L57" s="5"/>
      <c r="M57" s="5"/>
      <c r="N57" s="5"/>
      <c r="O57" s="2"/>
      <c r="P57" s="2"/>
      <c r="Q57" s="2"/>
      <c r="R57" s="2"/>
      <c r="S57" s="2"/>
      <c r="T57" s="5"/>
      <c r="U57" s="5"/>
      <c r="V57" s="5"/>
      <c r="W57" s="5"/>
      <c r="X57" s="5"/>
      <c r="Y57" s="5"/>
      <c r="Z57" s="5"/>
      <c r="AA57" s="5"/>
      <c r="AB57" s="2"/>
      <c r="AC57" s="2"/>
      <c r="AD57" s="2"/>
      <c r="AE57"/>
      <c r="AF57"/>
      <c r="AG57"/>
    </row>
    <row r="58" spans="3:33" s="7" customFormat="1" ht="15.75">
      <c r="C58" s="3"/>
      <c r="D58" s="3"/>
      <c r="E58" s="2"/>
      <c r="F58" s="2"/>
      <c r="G58" s="5"/>
      <c r="H58" s="5"/>
      <c r="I58" s="5"/>
      <c r="J58" s="5"/>
      <c r="K58" s="5"/>
      <c r="L58" s="5"/>
      <c r="M58" s="5"/>
      <c r="N58" s="5"/>
      <c r="O58" s="2"/>
      <c r="P58" s="2"/>
      <c r="Q58" s="2"/>
      <c r="R58" s="2"/>
      <c r="S58" s="2"/>
      <c r="T58" s="5"/>
      <c r="U58" s="5"/>
      <c r="V58" s="5"/>
      <c r="W58" s="5"/>
      <c r="X58" s="5"/>
      <c r="Y58" s="5"/>
      <c r="Z58" s="5"/>
      <c r="AA58" s="5"/>
      <c r="AB58" s="2"/>
      <c r="AC58" s="2"/>
      <c r="AD58" s="2"/>
      <c r="AE58"/>
      <c r="AF58"/>
      <c r="AG58"/>
    </row>
    <row r="59" spans="3:33" s="7" customFormat="1" ht="15.75">
      <c r="C59" s="3"/>
      <c r="D59" s="3"/>
      <c r="E59" s="2"/>
      <c r="F59" s="2"/>
      <c r="G59" s="5"/>
      <c r="H59" s="5"/>
      <c r="I59" s="5"/>
      <c r="J59" s="5"/>
      <c r="K59" s="5"/>
      <c r="L59" s="5"/>
      <c r="M59" s="5"/>
      <c r="N59" s="5"/>
      <c r="O59" s="2"/>
      <c r="P59" s="2"/>
      <c r="Q59" s="2"/>
      <c r="R59" s="2"/>
      <c r="S59" s="2"/>
      <c r="T59" s="5"/>
      <c r="U59" s="5"/>
      <c r="V59" s="5"/>
      <c r="W59" s="5"/>
      <c r="X59" s="5"/>
      <c r="Y59" s="5"/>
      <c r="Z59" s="5"/>
      <c r="AA59" s="5"/>
      <c r="AB59" s="2"/>
      <c r="AC59" s="2"/>
      <c r="AD59" s="2"/>
      <c r="AE59"/>
      <c r="AF59"/>
      <c r="AG59"/>
    </row>
    <row r="60" spans="3:33" s="7" customFormat="1" ht="15.75">
      <c r="C60" s="3"/>
      <c r="D60" s="3"/>
      <c r="E60" s="2"/>
      <c r="F60" s="2"/>
      <c r="G60" s="5"/>
      <c r="H60" s="5"/>
      <c r="I60" s="5"/>
      <c r="J60" s="5"/>
      <c r="K60" s="5"/>
      <c r="L60" s="5"/>
      <c r="M60" s="5"/>
      <c r="N60" s="5"/>
      <c r="O60" s="2"/>
      <c r="P60" s="2"/>
      <c r="Q60" s="2"/>
      <c r="R60" s="2"/>
      <c r="S60" s="2"/>
      <c r="T60" s="5"/>
      <c r="U60" s="5"/>
      <c r="V60" s="5"/>
      <c r="W60" s="5"/>
      <c r="X60" s="5"/>
      <c r="Y60" s="5"/>
      <c r="Z60" s="5"/>
      <c r="AA60" s="5"/>
      <c r="AB60" s="2"/>
      <c r="AC60" s="2"/>
      <c r="AD60" s="2"/>
      <c r="AE60"/>
      <c r="AF60"/>
      <c r="AG60"/>
    </row>
    <row r="61" spans="3:33" s="7" customFormat="1" ht="15.75">
      <c r="C61" s="3"/>
      <c r="D61" s="3"/>
      <c r="E61" s="2"/>
      <c r="F61" s="2"/>
      <c r="G61" s="5"/>
      <c r="H61" s="5"/>
      <c r="I61" s="5"/>
      <c r="J61" s="5"/>
      <c r="K61" s="5"/>
      <c r="L61" s="5"/>
      <c r="M61" s="5"/>
      <c r="N61" s="5"/>
      <c r="O61" s="2"/>
      <c r="P61" s="2"/>
      <c r="Q61" s="2"/>
      <c r="R61" s="2"/>
      <c r="S61" s="2"/>
      <c r="T61" s="5"/>
      <c r="U61" s="5"/>
      <c r="V61" s="5"/>
      <c r="W61" s="5"/>
      <c r="X61" s="5"/>
      <c r="Y61" s="5"/>
      <c r="Z61" s="5"/>
      <c r="AA61" s="5"/>
      <c r="AB61" s="2"/>
      <c r="AC61" s="2"/>
      <c r="AD61" s="2"/>
      <c r="AE61"/>
      <c r="AF61"/>
      <c r="AG61"/>
    </row>
    <row r="62" spans="3:33" s="7" customFormat="1" ht="11.25" customHeight="1">
      <c r="C62" s="3"/>
      <c r="D62" s="3"/>
      <c r="E62" s="2"/>
      <c r="F62" s="2"/>
      <c r="G62" s="2"/>
      <c r="H62" s="2"/>
      <c r="I62" s="2"/>
      <c r="J62" s="2"/>
      <c r="K62" s="2"/>
      <c r="L62" s="2"/>
      <c r="M62" s="2"/>
      <c r="N62" s="2"/>
      <c r="O62" s="2"/>
      <c r="P62" s="2"/>
      <c r="Q62" s="2"/>
      <c r="R62" s="2"/>
      <c r="S62" s="2"/>
      <c r="T62" s="2"/>
      <c r="U62" s="2"/>
      <c r="V62" s="2"/>
      <c r="W62" s="2"/>
      <c r="X62" s="2"/>
      <c r="Y62" s="2"/>
      <c r="Z62" s="2"/>
      <c r="AA62" s="2"/>
      <c r="AB62" s="2"/>
      <c r="AC62" s="2"/>
      <c r="AD62" s="2"/>
      <c r="AE62"/>
      <c r="AF62"/>
      <c r="AG62"/>
    </row>
    <row r="63" spans="3:33" s="7" customFormat="1" ht="10.5" customHeight="1">
      <c r="C63" s="3"/>
      <c r="D63" s="3"/>
      <c r="E63" s="2"/>
      <c r="F63" s="2"/>
      <c r="G63" s="2"/>
      <c r="H63" s="2"/>
      <c r="I63" s="2"/>
      <c r="J63" s="2"/>
      <c r="K63" s="2"/>
      <c r="L63" s="2"/>
      <c r="M63" s="2"/>
      <c r="N63" s="2"/>
      <c r="O63" s="2"/>
      <c r="P63" s="2"/>
      <c r="Q63" s="2"/>
      <c r="R63" s="2"/>
      <c r="S63" s="2"/>
      <c r="T63" s="2"/>
      <c r="U63" s="2"/>
      <c r="V63" s="2"/>
      <c r="W63" s="2"/>
      <c r="X63" s="2"/>
      <c r="Y63" s="2"/>
      <c r="Z63" s="2"/>
      <c r="AA63" s="2"/>
      <c r="AB63" s="2"/>
      <c r="AC63" s="2"/>
      <c r="AD63" s="2"/>
      <c r="AE63"/>
      <c r="AF63"/>
      <c r="AG63"/>
    </row>
    <row r="64" spans="3:33" s="7" customFormat="1" ht="15.75">
      <c r="C64" s="3"/>
      <c r="D64" s="3"/>
      <c r="E64" s="2"/>
      <c r="F64" s="2"/>
      <c r="G64" s="2"/>
      <c r="H64" s="2"/>
      <c r="I64" s="2"/>
      <c r="J64" s="2"/>
      <c r="K64" s="2"/>
      <c r="L64" s="2"/>
      <c r="M64" s="2"/>
      <c r="N64" s="2"/>
      <c r="O64" s="2"/>
      <c r="P64" s="2"/>
      <c r="Q64" s="2"/>
      <c r="R64" s="2"/>
      <c r="S64" s="2"/>
      <c r="T64" s="2"/>
      <c r="U64" s="2"/>
      <c r="V64" s="2"/>
      <c r="W64" s="2"/>
      <c r="X64" s="2"/>
      <c r="Y64" s="2"/>
      <c r="Z64" s="2"/>
      <c r="AA64" s="2"/>
      <c r="AB64" s="2"/>
      <c r="AC64" s="2"/>
      <c r="AD64" s="2"/>
      <c r="AE64"/>
      <c r="AF64"/>
      <c r="AG64"/>
    </row>
    <row r="65" spans="3:33" s="7" customFormat="1" ht="15.75">
      <c r="C65" s="5"/>
      <c r="D65" s="5"/>
      <c r="E65" s="6"/>
      <c r="F65" s="6"/>
      <c r="G65" s="173"/>
      <c r="H65" s="173"/>
      <c r="I65" s="173"/>
      <c r="J65" s="173"/>
      <c r="K65" s="173"/>
      <c r="L65" s="173"/>
      <c r="M65" s="173"/>
      <c r="N65" s="5"/>
      <c r="O65" s="2"/>
      <c r="P65" s="2"/>
      <c r="Q65" s="2"/>
      <c r="R65" s="6"/>
      <c r="S65" s="6"/>
      <c r="T65" s="173"/>
      <c r="U65" s="173"/>
      <c r="V65" s="173"/>
      <c r="W65" s="173"/>
      <c r="X65" s="173"/>
      <c r="Y65" s="173"/>
      <c r="Z65" s="173"/>
      <c r="AA65" s="5"/>
      <c r="AB65" s="2"/>
      <c r="AC65" s="2"/>
      <c r="AD65" s="2"/>
      <c r="AE65"/>
      <c r="AF65"/>
      <c r="AG65"/>
    </row>
    <row r="66" spans="3:33" s="7" customFormat="1" ht="15.75">
      <c r="C66" s="3"/>
      <c r="D66" s="3"/>
      <c r="E66" s="2"/>
      <c r="F66" s="2"/>
      <c r="G66" s="2"/>
      <c r="H66" s="2"/>
      <c r="I66" s="2"/>
      <c r="J66" s="2"/>
      <c r="K66" s="2"/>
      <c r="L66" s="2"/>
      <c r="M66" s="2"/>
      <c r="N66" s="2"/>
      <c r="O66" s="2"/>
      <c r="P66" s="2"/>
      <c r="Q66" s="2"/>
      <c r="R66" s="2"/>
      <c r="S66" s="2"/>
      <c r="T66" s="2"/>
      <c r="U66" s="2"/>
      <c r="V66" s="2"/>
      <c r="W66" s="2"/>
      <c r="X66" s="2"/>
      <c r="Y66" s="2"/>
      <c r="Z66" s="2"/>
      <c r="AA66" s="2"/>
      <c r="AB66" s="2"/>
      <c r="AC66" s="2"/>
      <c r="AD66" s="2"/>
      <c r="AE66"/>
      <c r="AF66"/>
      <c r="AG66"/>
    </row>
    <row r="67" spans="3:33" s="7" customFormat="1" ht="15.75">
      <c r="C67" s="191"/>
      <c r="D67" s="191"/>
      <c r="E67" s="2"/>
      <c r="F67" s="2"/>
      <c r="G67" s="2"/>
      <c r="H67" s="2"/>
      <c r="I67" s="2"/>
      <c r="J67" s="2"/>
      <c r="K67" s="2"/>
      <c r="L67" s="2"/>
      <c r="M67" s="2"/>
      <c r="N67" s="2"/>
      <c r="O67" s="2"/>
      <c r="P67" s="2"/>
      <c r="Q67" s="2"/>
      <c r="R67" s="2"/>
      <c r="S67" s="2"/>
      <c r="T67" s="2"/>
      <c r="U67" s="2"/>
      <c r="V67" s="2"/>
      <c r="W67" s="2"/>
      <c r="X67" s="2"/>
      <c r="Y67" s="2"/>
      <c r="Z67" s="2"/>
      <c r="AA67" s="2"/>
      <c r="AB67" s="2"/>
      <c r="AC67" s="2"/>
      <c r="AD67" s="2"/>
      <c r="AE67"/>
      <c r="AF67"/>
      <c r="AG67"/>
    </row>
    <row r="68" spans="3:33" s="7" customFormat="1" ht="15.75">
      <c r="C68" s="192"/>
      <c r="D68" s="192"/>
      <c r="E68" s="192"/>
      <c r="F68" s="192"/>
      <c r="G68" s="192"/>
      <c r="H68" s="192"/>
      <c r="I68" s="192"/>
      <c r="J68" s="192"/>
      <c r="K68" s="192"/>
      <c r="L68" s="192"/>
      <c r="M68" s="192"/>
      <c r="N68" s="192"/>
      <c r="O68" s="192"/>
      <c r="P68" s="192"/>
      <c r="Q68" s="192"/>
      <c r="R68" s="192"/>
      <c r="S68" s="192"/>
      <c r="T68" s="192"/>
      <c r="U68" s="192"/>
      <c r="V68" s="2"/>
      <c r="W68" s="2"/>
      <c r="X68" s="2"/>
      <c r="Y68" s="2"/>
      <c r="Z68" s="2"/>
      <c r="AA68" s="2"/>
      <c r="AB68" s="2"/>
      <c r="AC68" s="2"/>
      <c r="AD68" s="2"/>
      <c r="AE68"/>
      <c r="AF68"/>
      <c r="AG68"/>
    </row>
    <row r="69" spans="3:34" ht="30.75" customHeight="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row>
    <row r="70" spans="3:34" ht="31.5" customHeight="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row>
    <row r="71" spans="3:34" ht="31.5" customHeight="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row>
    <row r="72" spans="3:34" ht="33" customHeight="1">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row>
    <row r="73" spans="3:34" ht="15.75">
      <c r="C73" s="3"/>
      <c r="D73" s="3"/>
      <c r="E73" s="2"/>
      <c r="F73" s="2"/>
      <c r="G73" s="2"/>
      <c r="H73" s="2"/>
      <c r="I73" s="2"/>
      <c r="J73" s="2"/>
      <c r="K73" s="2"/>
      <c r="L73" s="2"/>
      <c r="M73" s="2"/>
      <c r="N73" s="2"/>
      <c r="O73" s="2"/>
      <c r="P73" s="2"/>
      <c r="Q73" s="2"/>
      <c r="R73" s="2"/>
      <c r="S73" s="2"/>
      <c r="T73" s="2"/>
      <c r="U73" s="2"/>
      <c r="V73" s="2"/>
      <c r="W73" s="2"/>
      <c r="X73" s="2"/>
      <c r="Y73" s="2"/>
      <c r="Z73" s="2"/>
      <c r="AA73" s="2"/>
      <c r="AB73" s="2"/>
      <c r="AC73" s="2"/>
      <c r="AD73" s="2"/>
      <c r="AH73" s="2"/>
    </row>
    <row r="74" spans="3:34" ht="15.75">
      <c r="C74" s="3"/>
      <c r="D74" s="3"/>
      <c r="E74" s="2"/>
      <c r="F74" s="2"/>
      <c r="G74" s="2"/>
      <c r="H74" s="2"/>
      <c r="I74" s="2"/>
      <c r="J74" s="2"/>
      <c r="K74" s="2"/>
      <c r="L74" s="2"/>
      <c r="M74" s="2"/>
      <c r="N74" s="2"/>
      <c r="O74" s="2"/>
      <c r="P74" s="2"/>
      <c r="Q74" s="2"/>
      <c r="R74" s="2"/>
      <c r="S74" s="2"/>
      <c r="T74" s="2"/>
      <c r="U74" s="2"/>
      <c r="V74" s="2"/>
      <c r="W74" s="2"/>
      <c r="X74" s="2"/>
      <c r="Y74" s="2"/>
      <c r="Z74" s="2"/>
      <c r="AA74" s="2"/>
      <c r="AB74" s="2"/>
      <c r="AC74" s="2"/>
      <c r="AD74" s="2"/>
      <c r="AH74" s="2"/>
    </row>
    <row r="75" spans="3:34" ht="15.75">
      <c r="C75" s="3"/>
      <c r="D75" s="3"/>
      <c r="E75" s="2"/>
      <c r="F75" s="2"/>
      <c r="G75" s="2"/>
      <c r="H75" s="2"/>
      <c r="I75" s="2"/>
      <c r="J75" s="2"/>
      <c r="K75" s="2"/>
      <c r="L75" s="2"/>
      <c r="M75" s="2"/>
      <c r="N75" s="2"/>
      <c r="O75" s="2"/>
      <c r="P75" s="2"/>
      <c r="Q75" s="2"/>
      <c r="R75" s="2"/>
      <c r="S75" s="2"/>
      <c r="T75" s="2"/>
      <c r="U75" s="2"/>
      <c r="V75" s="2"/>
      <c r="W75" s="2"/>
      <c r="X75" s="2"/>
      <c r="Y75" s="2"/>
      <c r="Z75" s="2"/>
      <c r="AA75" s="2"/>
      <c r="AB75" s="2"/>
      <c r="AC75" s="2"/>
      <c r="AD75" s="2"/>
      <c r="AH75" s="2"/>
    </row>
    <row r="76" spans="3:34" ht="15.75">
      <c r="C76" s="3"/>
      <c r="D76" s="3"/>
      <c r="E76" s="2"/>
      <c r="F76" s="2"/>
      <c r="G76" s="2"/>
      <c r="H76" s="2"/>
      <c r="I76" s="2"/>
      <c r="J76" s="2"/>
      <c r="K76" s="2"/>
      <c r="L76" s="2"/>
      <c r="M76" s="2"/>
      <c r="N76" s="2"/>
      <c r="O76" s="2"/>
      <c r="P76" s="2"/>
      <c r="Q76" s="2"/>
      <c r="R76" s="2"/>
      <c r="S76" s="2"/>
      <c r="T76" s="2"/>
      <c r="U76" s="2"/>
      <c r="V76" s="2"/>
      <c r="W76" s="2"/>
      <c r="X76" s="2"/>
      <c r="Y76" s="2"/>
      <c r="Z76" s="2"/>
      <c r="AA76" s="2"/>
      <c r="AB76" s="2"/>
      <c r="AC76" s="2"/>
      <c r="AD76" s="2"/>
      <c r="AH76" s="2"/>
    </row>
    <row r="77" spans="3:34" ht="15.75">
      <c r="C77" s="3"/>
      <c r="D77" s="3"/>
      <c r="E77" s="2"/>
      <c r="F77" s="2"/>
      <c r="G77" s="2"/>
      <c r="H77" s="2"/>
      <c r="I77" s="2"/>
      <c r="J77" s="2"/>
      <c r="K77" s="2"/>
      <c r="L77" s="2"/>
      <c r="M77" s="2"/>
      <c r="N77" s="2"/>
      <c r="O77" s="2"/>
      <c r="P77" s="2"/>
      <c r="Q77" s="2"/>
      <c r="R77" s="2"/>
      <c r="S77" s="2"/>
      <c r="T77" s="2"/>
      <c r="U77" s="2"/>
      <c r="V77" s="2"/>
      <c r="W77" s="2"/>
      <c r="X77" s="2"/>
      <c r="Y77" s="2"/>
      <c r="Z77" s="2"/>
      <c r="AA77" s="2"/>
      <c r="AB77" s="2"/>
      <c r="AC77" s="2"/>
      <c r="AD77" s="2"/>
      <c r="AH77" s="2"/>
    </row>
    <row r="78" spans="3:34" ht="15.75">
      <c r="C78" s="3"/>
      <c r="D78" s="3"/>
      <c r="E78" s="2"/>
      <c r="F78" s="2"/>
      <c r="G78" s="2"/>
      <c r="H78" s="2"/>
      <c r="I78" s="2"/>
      <c r="J78" s="2"/>
      <c r="K78" s="2"/>
      <c r="L78" s="2"/>
      <c r="M78" s="2"/>
      <c r="N78" s="2"/>
      <c r="O78" s="2"/>
      <c r="P78" s="2"/>
      <c r="Q78" s="2"/>
      <c r="R78" s="2"/>
      <c r="S78" s="2"/>
      <c r="T78" s="2"/>
      <c r="U78" s="2"/>
      <c r="V78" s="2"/>
      <c r="W78" s="2"/>
      <c r="X78" s="2"/>
      <c r="Y78" s="2"/>
      <c r="Z78" s="2"/>
      <c r="AA78" s="2"/>
      <c r="AB78" s="2"/>
      <c r="AC78" s="2"/>
      <c r="AD78" s="2"/>
      <c r="AH78" s="2"/>
    </row>
    <row r="79" spans="3:34" ht="15.75">
      <c r="C79" s="3"/>
      <c r="D79" s="3"/>
      <c r="E79" s="2"/>
      <c r="F79" s="2"/>
      <c r="G79" s="2"/>
      <c r="H79" s="2"/>
      <c r="I79" s="2"/>
      <c r="J79" s="2"/>
      <c r="K79" s="2"/>
      <c r="L79" s="2"/>
      <c r="M79" s="2"/>
      <c r="N79" s="2"/>
      <c r="O79" s="2"/>
      <c r="P79" s="2"/>
      <c r="Q79" s="2"/>
      <c r="R79" s="2"/>
      <c r="S79" s="2"/>
      <c r="T79" s="2"/>
      <c r="U79" s="2"/>
      <c r="V79" s="2"/>
      <c r="W79" s="2"/>
      <c r="X79" s="2"/>
      <c r="Y79" s="2"/>
      <c r="Z79" s="2"/>
      <c r="AA79" s="2"/>
      <c r="AB79" s="2"/>
      <c r="AC79" s="2"/>
      <c r="AD79" s="2"/>
      <c r="AH79" s="2"/>
    </row>
    <row r="80" spans="3:34" ht="15.75">
      <c r="C80" s="3"/>
      <c r="D80" s="3"/>
      <c r="E80" s="2"/>
      <c r="F80" s="2"/>
      <c r="G80" s="2"/>
      <c r="H80" s="2"/>
      <c r="I80" s="2"/>
      <c r="J80" s="2"/>
      <c r="K80" s="2"/>
      <c r="L80" s="2"/>
      <c r="M80" s="2"/>
      <c r="N80" s="2"/>
      <c r="O80" s="2"/>
      <c r="P80" s="2"/>
      <c r="Q80" s="2"/>
      <c r="R80" s="2"/>
      <c r="S80" s="2"/>
      <c r="T80" s="2"/>
      <c r="U80" s="2"/>
      <c r="V80" s="2"/>
      <c r="W80" s="2"/>
      <c r="X80" s="2"/>
      <c r="Y80" s="2"/>
      <c r="Z80" s="2"/>
      <c r="AA80" s="2"/>
      <c r="AB80" s="2"/>
      <c r="AC80" s="2"/>
      <c r="AD80" s="2"/>
      <c r="AH80" s="2"/>
    </row>
  </sheetData>
  <sheetProtection/>
  <mergeCells count="39">
    <mergeCell ref="B42:AH42"/>
    <mergeCell ref="B41:AH41"/>
    <mergeCell ref="C37:O37"/>
    <mergeCell ref="B43:AH43"/>
    <mergeCell ref="AB1:AC1"/>
    <mergeCell ref="AB4:AC4"/>
    <mergeCell ref="V4:W4"/>
    <mergeCell ref="T4:U4"/>
    <mergeCell ref="R3:AC3"/>
    <mergeCell ref="O1:P1"/>
    <mergeCell ref="O4:P4"/>
    <mergeCell ref="E3:P3"/>
    <mergeCell ref="A1:H1"/>
    <mergeCell ref="C72:AH72"/>
    <mergeCell ref="C67:D67"/>
    <mergeCell ref="C68:U68"/>
    <mergeCell ref="T35:AG35"/>
    <mergeCell ref="C70:AH70"/>
    <mergeCell ref="C69:AH69"/>
    <mergeCell ref="T65:Z65"/>
    <mergeCell ref="C71:AH71"/>
    <mergeCell ref="C35:S35"/>
    <mergeCell ref="G65:M65"/>
    <mergeCell ref="A3:A5"/>
    <mergeCell ref="B3:B5"/>
    <mergeCell ref="AD3:AD5"/>
    <mergeCell ref="AE3:AG4"/>
    <mergeCell ref="R4:S4"/>
    <mergeCell ref="G4:H4"/>
    <mergeCell ref="I4:J4"/>
    <mergeCell ref="E4:F4"/>
    <mergeCell ref="C3:D4"/>
    <mergeCell ref="M4:N4"/>
    <mergeCell ref="AH3:AH5"/>
    <mergeCell ref="Z4:AA4"/>
    <mergeCell ref="X4:Y4"/>
    <mergeCell ref="Q3:Q5"/>
    <mergeCell ref="C2:AG2"/>
    <mergeCell ref="K4:L4"/>
  </mergeCells>
  <printOptions/>
  <pageMargins left="0.2" right="0.16" top="0.25" bottom="0.2" header="0.19" footer="0.1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3"/>
  </sheetPr>
  <dimension ref="A1:AH71"/>
  <sheetViews>
    <sheetView tabSelected="1" zoomScalePageLayoutView="0" workbookViewId="0" topLeftCell="A53">
      <selection activeCell="B44" sqref="B44:AD44"/>
    </sheetView>
  </sheetViews>
  <sheetFormatPr defaultColWidth="8.796875" defaultRowHeight="15"/>
  <cols>
    <col min="1" max="1" width="3.8984375" style="25" customWidth="1"/>
    <col min="2" max="2" width="9.8984375" style="25" customWidth="1"/>
    <col min="3" max="3" width="5.19921875" style="24" customWidth="1"/>
    <col min="4" max="4" width="3.5" style="24" customWidth="1"/>
    <col min="5" max="5" width="4" style="25" customWidth="1"/>
    <col min="6" max="6" width="3.5" style="25" customWidth="1"/>
    <col min="7" max="7" width="3.8984375" style="25" customWidth="1"/>
    <col min="8" max="8" width="3.5" style="25" customWidth="1"/>
    <col min="9" max="9" width="3.8984375" style="25" customWidth="1"/>
    <col min="10" max="10" width="3.5" style="25" customWidth="1"/>
    <col min="11" max="11" width="3.69921875" style="25" customWidth="1"/>
    <col min="12" max="12" width="3.5" style="25" customWidth="1"/>
    <col min="13" max="13" width="5.09765625" style="25" customWidth="1"/>
    <col min="14" max="14" width="3.69921875" style="25" customWidth="1"/>
    <col min="15" max="15" width="4.8984375" style="25" customWidth="1"/>
    <col min="16" max="23" width="3.59765625" style="25" customWidth="1"/>
    <col min="24" max="24" width="4.09765625" style="25" customWidth="1"/>
    <col min="25" max="25" width="3.8984375" style="25" customWidth="1"/>
    <col min="26" max="26" width="4.8984375" style="25" customWidth="1"/>
    <col min="27" max="27" width="8.5" style="25" customWidth="1"/>
    <col min="28" max="28" width="3.8984375" style="0" customWidth="1"/>
    <col min="29" max="30" width="3.3984375" style="0" customWidth="1"/>
    <col min="31" max="31" width="8" style="25" customWidth="1"/>
    <col min="32" max="16384" width="9" style="25" customWidth="1"/>
  </cols>
  <sheetData>
    <row r="1" spans="1:31" ht="15.75">
      <c r="A1" s="198" t="s">
        <v>53</v>
      </c>
      <c r="B1" s="198"/>
      <c r="C1" s="198"/>
      <c r="D1" s="198"/>
      <c r="E1" s="198"/>
      <c r="F1" s="198"/>
      <c r="G1" s="198"/>
      <c r="H1" s="198"/>
      <c r="M1" s="24"/>
      <c r="N1" s="24"/>
      <c r="O1" s="24"/>
      <c r="P1" s="24"/>
      <c r="Q1" s="24"/>
      <c r="X1" s="197" t="s">
        <v>23</v>
      </c>
      <c r="Y1" s="197"/>
      <c r="Z1" s="197"/>
      <c r="AA1" s="197"/>
      <c r="AB1" s="197"/>
      <c r="AC1" s="197"/>
      <c r="AD1" s="197"/>
      <c r="AE1" s="197"/>
    </row>
    <row r="2" spans="3:31" ht="21" customHeight="1">
      <c r="C2" s="209" t="s">
        <v>97</v>
      </c>
      <c r="D2" s="209"/>
      <c r="E2" s="209"/>
      <c r="F2" s="209"/>
      <c r="G2" s="209"/>
      <c r="H2" s="209"/>
      <c r="I2" s="209"/>
      <c r="J2" s="209"/>
      <c r="K2" s="209"/>
      <c r="L2" s="209"/>
      <c r="M2" s="209"/>
      <c r="N2" s="209"/>
      <c r="O2" s="209"/>
      <c r="P2" s="209"/>
      <c r="Q2" s="209"/>
      <c r="R2" s="209"/>
      <c r="S2" s="209"/>
      <c r="T2" s="209"/>
      <c r="U2" s="209"/>
      <c r="V2" s="209"/>
      <c r="W2" s="209"/>
      <c r="X2" s="209"/>
      <c r="Y2" s="209"/>
      <c r="Z2" s="23"/>
      <c r="AA2" s="23"/>
      <c r="AB2" s="23"/>
      <c r="AC2" s="23"/>
      <c r="AD2" s="23"/>
      <c r="AE2" s="22"/>
    </row>
    <row r="3" spans="1:31" ht="23.25" customHeight="1">
      <c r="A3" s="217" t="s">
        <v>17</v>
      </c>
      <c r="B3" s="217" t="s">
        <v>18</v>
      </c>
      <c r="C3" s="213" t="s">
        <v>21</v>
      </c>
      <c r="D3" s="214"/>
      <c r="E3" s="210" t="s">
        <v>92</v>
      </c>
      <c r="F3" s="211"/>
      <c r="G3" s="211"/>
      <c r="H3" s="211"/>
      <c r="I3" s="211"/>
      <c r="J3" s="211"/>
      <c r="K3" s="211"/>
      <c r="L3" s="211"/>
      <c r="M3" s="211"/>
      <c r="N3" s="212"/>
      <c r="O3" s="178" t="s">
        <v>88</v>
      </c>
      <c r="P3" s="210" t="s">
        <v>93</v>
      </c>
      <c r="Q3" s="211"/>
      <c r="R3" s="211"/>
      <c r="S3" s="211"/>
      <c r="T3" s="211"/>
      <c r="U3" s="211"/>
      <c r="V3" s="211"/>
      <c r="W3" s="211"/>
      <c r="X3" s="211"/>
      <c r="Y3" s="212"/>
      <c r="Z3" s="178" t="s">
        <v>88</v>
      </c>
      <c r="AA3" s="203" t="s">
        <v>62</v>
      </c>
      <c r="AB3" s="94"/>
      <c r="AC3" s="94"/>
      <c r="AD3" s="94"/>
      <c r="AE3" s="199" t="s">
        <v>22</v>
      </c>
    </row>
    <row r="4" spans="1:31" ht="18.75" customHeight="1">
      <c r="A4" s="217"/>
      <c r="B4" s="217"/>
      <c r="C4" s="215"/>
      <c r="D4" s="216"/>
      <c r="E4" s="200" t="s">
        <v>13</v>
      </c>
      <c r="F4" s="200"/>
      <c r="G4" s="200" t="s">
        <v>14</v>
      </c>
      <c r="H4" s="200"/>
      <c r="I4" s="200" t="s">
        <v>15</v>
      </c>
      <c r="J4" s="200"/>
      <c r="K4" s="200" t="s">
        <v>16</v>
      </c>
      <c r="L4" s="200"/>
      <c r="M4" s="200" t="s">
        <v>0</v>
      </c>
      <c r="N4" s="200"/>
      <c r="O4" s="179"/>
      <c r="P4" s="200" t="s">
        <v>13</v>
      </c>
      <c r="Q4" s="200"/>
      <c r="R4" s="200" t="s">
        <v>14</v>
      </c>
      <c r="S4" s="200"/>
      <c r="T4" s="200" t="s">
        <v>15</v>
      </c>
      <c r="U4" s="200"/>
      <c r="V4" s="200" t="s">
        <v>16</v>
      </c>
      <c r="W4" s="200"/>
      <c r="X4" s="200" t="s">
        <v>0</v>
      </c>
      <c r="Y4" s="200"/>
      <c r="Z4" s="179"/>
      <c r="AA4" s="204"/>
      <c r="AB4" s="196" t="s">
        <v>58</v>
      </c>
      <c r="AC4" s="196"/>
      <c r="AD4" s="196"/>
      <c r="AE4" s="199"/>
    </row>
    <row r="5" spans="1:31" ht="40.5" customHeight="1">
      <c r="A5" s="217"/>
      <c r="B5" s="217"/>
      <c r="C5" s="129" t="s">
        <v>95</v>
      </c>
      <c r="D5" s="129" t="s">
        <v>96</v>
      </c>
      <c r="E5" s="129" t="s">
        <v>2</v>
      </c>
      <c r="F5" s="129" t="s">
        <v>19</v>
      </c>
      <c r="G5" s="129" t="s">
        <v>2</v>
      </c>
      <c r="H5" s="129" t="s">
        <v>19</v>
      </c>
      <c r="I5" s="129" t="s">
        <v>2</v>
      </c>
      <c r="J5" s="129" t="s">
        <v>19</v>
      </c>
      <c r="K5" s="129" t="s">
        <v>2</v>
      </c>
      <c r="L5" s="129" t="s">
        <v>19</v>
      </c>
      <c r="M5" s="129" t="s">
        <v>95</v>
      </c>
      <c r="N5" s="129" t="s">
        <v>96</v>
      </c>
      <c r="O5" s="180"/>
      <c r="P5" s="129" t="s">
        <v>2</v>
      </c>
      <c r="Q5" s="129" t="s">
        <v>19</v>
      </c>
      <c r="R5" s="129" t="s">
        <v>2</v>
      </c>
      <c r="S5" s="129" t="s">
        <v>19</v>
      </c>
      <c r="T5" s="129" t="s">
        <v>2</v>
      </c>
      <c r="U5" s="129" t="s">
        <v>19</v>
      </c>
      <c r="V5" s="129" t="s">
        <v>2</v>
      </c>
      <c r="W5" s="129" t="s">
        <v>19</v>
      </c>
      <c r="X5" s="129" t="s">
        <v>95</v>
      </c>
      <c r="Y5" s="129" t="s">
        <v>96</v>
      </c>
      <c r="Z5" s="180"/>
      <c r="AA5" s="205"/>
      <c r="AB5" s="104" t="s">
        <v>59</v>
      </c>
      <c r="AC5" s="104" t="s">
        <v>60</v>
      </c>
      <c r="AD5" s="104" t="s">
        <v>61</v>
      </c>
      <c r="AE5" s="199"/>
    </row>
    <row r="6" spans="1:31" ht="14.25" customHeight="1">
      <c r="A6" s="32">
        <v>1</v>
      </c>
      <c r="B6" s="33" t="s">
        <v>24</v>
      </c>
      <c r="C6" s="37">
        <v>232</v>
      </c>
      <c r="D6" s="37">
        <v>9</v>
      </c>
      <c r="E6" s="109">
        <v>88</v>
      </c>
      <c r="F6" s="109">
        <v>3</v>
      </c>
      <c r="G6" s="36">
        <v>49</v>
      </c>
      <c r="H6" s="36">
        <v>2</v>
      </c>
      <c r="I6" s="36">
        <v>50</v>
      </c>
      <c r="J6" s="36">
        <v>2</v>
      </c>
      <c r="K6" s="36">
        <v>56</v>
      </c>
      <c r="L6" s="36">
        <v>2</v>
      </c>
      <c r="M6" s="37">
        <f aca="true" t="shared" si="0" ref="M6:N12">E6+G6+I6+K6</f>
        <v>243</v>
      </c>
      <c r="N6" s="43">
        <f t="shared" si="0"/>
        <v>9</v>
      </c>
      <c r="O6" s="37"/>
      <c r="P6" s="109">
        <v>72</v>
      </c>
      <c r="Q6" s="109">
        <v>2</v>
      </c>
      <c r="R6" s="36">
        <v>49</v>
      </c>
      <c r="S6" s="36">
        <v>2</v>
      </c>
      <c r="T6" s="36">
        <v>50</v>
      </c>
      <c r="U6" s="36">
        <v>2</v>
      </c>
      <c r="V6" s="36">
        <v>56</v>
      </c>
      <c r="W6" s="36">
        <v>2</v>
      </c>
      <c r="X6" s="37">
        <f>P6+R6+T6+V6</f>
        <v>227</v>
      </c>
      <c r="Y6" s="43">
        <f>Q6+S6+U6+W6</f>
        <v>8</v>
      </c>
      <c r="Z6" s="106" t="s">
        <v>86</v>
      </c>
      <c r="AA6" s="133" t="s">
        <v>94</v>
      </c>
      <c r="AB6" s="103">
        <f>AC6+AD6</f>
        <v>9</v>
      </c>
      <c r="AC6" s="105">
        <v>9</v>
      </c>
      <c r="AD6" s="106"/>
      <c r="AE6" s="78"/>
    </row>
    <row r="7" spans="1:33" ht="14.25" customHeight="1">
      <c r="A7" s="34">
        <v>2</v>
      </c>
      <c r="B7" s="35" t="s">
        <v>25</v>
      </c>
      <c r="C7" s="39">
        <v>245</v>
      </c>
      <c r="D7" s="39">
        <v>8</v>
      </c>
      <c r="E7" s="38">
        <v>90</v>
      </c>
      <c r="F7" s="38">
        <v>2</v>
      </c>
      <c r="G7" s="38">
        <v>76</v>
      </c>
      <c r="H7" s="38">
        <v>2</v>
      </c>
      <c r="I7" s="38">
        <v>68</v>
      </c>
      <c r="J7" s="38">
        <v>2</v>
      </c>
      <c r="K7" s="38">
        <v>48</v>
      </c>
      <c r="L7" s="38">
        <v>2</v>
      </c>
      <c r="M7" s="39">
        <f t="shared" si="0"/>
        <v>282</v>
      </c>
      <c r="N7" s="40">
        <f t="shared" si="0"/>
        <v>8</v>
      </c>
      <c r="O7" s="39"/>
      <c r="P7" s="38">
        <v>99</v>
      </c>
      <c r="Q7" s="38">
        <v>3</v>
      </c>
      <c r="R7" s="38">
        <v>76</v>
      </c>
      <c r="S7" s="38">
        <v>2</v>
      </c>
      <c r="T7" s="38">
        <v>68</v>
      </c>
      <c r="U7" s="38">
        <v>2</v>
      </c>
      <c r="V7" s="38">
        <v>48</v>
      </c>
      <c r="W7" s="38">
        <v>2</v>
      </c>
      <c r="X7" s="39">
        <f aca="true" t="shared" si="1" ref="X7:Y34">P7+R7+T7+V7</f>
        <v>291</v>
      </c>
      <c r="Y7" s="40">
        <f t="shared" si="1"/>
        <v>9</v>
      </c>
      <c r="Z7" s="48" t="s">
        <v>67</v>
      </c>
      <c r="AA7" s="80"/>
      <c r="AB7" s="102">
        <f aca="true" t="shared" si="2" ref="AB7:AB35">AC7+AD7</f>
        <v>8</v>
      </c>
      <c r="AC7" s="107">
        <v>8</v>
      </c>
      <c r="AD7" s="48"/>
      <c r="AE7" s="201" t="s">
        <v>65</v>
      </c>
      <c r="AF7" s="202"/>
      <c r="AG7" s="202"/>
    </row>
    <row r="8" spans="1:31" ht="14.25" customHeight="1">
      <c r="A8" s="34">
        <v>3</v>
      </c>
      <c r="B8" s="35" t="s">
        <v>26</v>
      </c>
      <c r="C8" s="39">
        <v>187</v>
      </c>
      <c r="D8" s="39">
        <v>8</v>
      </c>
      <c r="E8" s="38">
        <v>59</v>
      </c>
      <c r="F8" s="38">
        <v>2</v>
      </c>
      <c r="G8" s="42">
        <v>45</v>
      </c>
      <c r="H8" s="42">
        <v>2</v>
      </c>
      <c r="I8" s="42">
        <v>44</v>
      </c>
      <c r="J8" s="42">
        <v>2</v>
      </c>
      <c r="K8" s="38">
        <v>54</v>
      </c>
      <c r="L8" s="38">
        <v>2</v>
      </c>
      <c r="M8" s="39">
        <f t="shared" si="0"/>
        <v>202</v>
      </c>
      <c r="N8" s="44">
        <f t="shared" si="0"/>
        <v>8</v>
      </c>
      <c r="O8" s="39"/>
      <c r="P8" s="38">
        <v>59</v>
      </c>
      <c r="Q8" s="38">
        <v>2</v>
      </c>
      <c r="R8" s="42">
        <v>45</v>
      </c>
      <c r="S8" s="42">
        <v>2</v>
      </c>
      <c r="T8" s="42">
        <v>44</v>
      </c>
      <c r="U8" s="42">
        <v>2</v>
      </c>
      <c r="V8" s="38">
        <v>54</v>
      </c>
      <c r="W8" s="38">
        <v>2</v>
      </c>
      <c r="X8" s="39">
        <f t="shared" si="1"/>
        <v>202</v>
      </c>
      <c r="Y8" s="44">
        <f t="shared" si="1"/>
        <v>8</v>
      </c>
      <c r="Z8" s="39"/>
      <c r="AA8" s="108" t="s">
        <v>64</v>
      </c>
      <c r="AB8" s="102">
        <f t="shared" si="2"/>
        <v>8</v>
      </c>
      <c r="AC8" s="107">
        <v>8</v>
      </c>
      <c r="AD8" s="48"/>
      <c r="AE8" s="79"/>
    </row>
    <row r="9" spans="1:31" ht="14.25" customHeight="1">
      <c r="A9" s="34">
        <v>4</v>
      </c>
      <c r="B9" s="35" t="s">
        <v>27</v>
      </c>
      <c r="C9" s="39">
        <v>309</v>
      </c>
      <c r="D9" s="39">
        <v>9</v>
      </c>
      <c r="E9" s="38">
        <v>92</v>
      </c>
      <c r="F9" s="38">
        <v>3</v>
      </c>
      <c r="G9" s="38">
        <v>66</v>
      </c>
      <c r="H9" s="38">
        <v>2</v>
      </c>
      <c r="I9" s="38">
        <v>67</v>
      </c>
      <c r="J9" s="38">
        <v>2</v>
      </c>
      <c r="K9" s="38">
        <v>66</v>
      </c>
      <c r="L9" s="38">
        <v>2</v>
      </c>
      <c r="M9" s="39">
        <f t="shared" si="0"/>
        <v>291</v>
      </c>
      <c r="N9" s="44">
        <f t="shared" si="0"/>
        <v>9</v>
      </c>
      <c r="O9" s="39"/>
      <c r="P9" s="38">
        <v>92</v>
      </c>
      <c r="Q9" s="38">
        <v>3</v>
      </c>
      <c r="R9" s="38">
        <v>66</v>
      </c>
      <c r="S9" s="38">
        <v>2</v>
      </c>
      <c r="T9" s="38">
        <v>67</v>
      </c>
      <c r="U9" s="38">
        <v>2</v>
      </c>
      <c r="V9" s="38">
        <v>66</v>
      </c>
      <c r="W9" s="38">
        <v>2</v>
      </c>
      <c r="X9" s="39">
        <f t="shared" si="1"/>
        <v>291</v>
      </c>
      <c r="Y9" s="44">
        <f t="shared" si="1"/>
        <v>9</v>
      </c>
      <c r="Z9" s="39"/>
      <c r="AA9" s="80"/>
      <c r="AB9" s="99">
        <f t="shared" si="2"/>
        <v>9</v>
      </c>
      <c r="AC9" s="107">
        <v>9</v>
      </c>
      <c r="AD9" s="48"/>
      <c r="AE9" s="79"/>
    </row>
    <row r="10" spans="1:31" ht="14.25" customHeight="1">
      <c r="A10" s="34">
        <v>5</v>
      </c>
      <c r="B10" s="35" t="s">
        <v>28</v>
      </c>
      <c r="C10" s="39">
        <v>168</v>
      </c>
      <c r="D10" s="40">
        <v>7</v>
      </c>
      <c r="E10" s="38">
        <v>59</v>
      </c>
      <c r="F10" s="38">
        <v>2</v>
      </c>
      <c r="G10" s="42">
        <v>42</v>
      </c>
      <c r="H10" s="42">
        <v>2</v>
      </c>
      <c r="I10" s="42">
        <v>45</v>
      </c>
      <c r="J10" s="42">
        <v>2</v>
      </c>
      <c r="K10" s="42">
        <v>42</v>
      </c>
      <c r="L10" s="42">
        <v>2</v>
      </c>
      <c r="M10" s="40">
        <f t="shared" si="0"/>
        <v>188</v>
      </c>
      <c r="N10" s="40">
        <f t="shared" si="0"/>
        <v>8</v>
      </c>
      <c r="O10" s="48" t="s">
        <v>67</v>
      </c>
      <c r="P10" s="38">
        <v>59</v>
      </c>
      <c r="Q10" s="38">
        <v>2</v>
      </c>
      <c r="R10" s="42">
        <v>42</v>
      </c>
      <c r="S10" s="42">
        <v>2</v>
      </c>
      <c r="T10" s="42">
        <v>45</v>
      </c>
      <c r="U10" s="42">
        <v>2</v>
      </c>
      <c r="V10" s="42">
        <v>42</v>
      </c>
      <c r="W10" s="42">
        <v>2</v>
      </c>
      <c r="X10" s="40">
        <f t="shared" si="1"/>
        <v>188</v>
      </c>
      <c r="Y10" s="40">
        <f t="shared" si="1"/>
        <v>8</v>
      </c>
      <c r="Z10" s="48" t="s">
        <v>67</v>
      </c>
      <c r="AA10" s="108" t="s">
        <v>63</v>
      </c>
      <c r="AB10" s="102">
        <f t="shared" si="2"/>
        <v>8</v>
      </c>
      <c r="AC10" s="107">
        <v>8</v>
      </c>
      <c r="AD10" s="48"/>
      <c r="AE10" s="92"/>
    </row>
    <row r="11" spans="1:31" ht="14.25" customHeight="1">
      <c r="A11" s="34">
        <v>6</v>
      </c>
      <c r="B11" s="35" t="s">
        <v>29</v>
      </c>
      <c r="C11" s="39">
        <v>370</v>
      </c>
      <c r="D11" s="39">
        <v>11</v>
      </c>
      <c r="E11" s="38">
        <v>107</v>
      </c>
      <c r="F11" s="38">
        <v>3</v>
      </c>
      <c r="G11" s="38">
        <v>110</v>
      </c>
      <c r="H11" s="38">
        <v>3</v>
      </c>
      <c r="I11" s="38">
        <v>97</v>
      </c>
      <c r="J11" s="38">
        <v>3</v>
      </c>
      <c r="K11" s="38">
        <v>69</v>
      </c>
      <c r="L11" s="38">
        <v>2</v>
      </c>
      <c r="M11" s="39">
        <f t="shared" si="0"/>
        <v>383</v>
      </c>
      <c r="N11" s="44">
        <f t="shared" si="0"/>
        <v>11</v>
      </c>
      <c r="O11" s="39"/>
      <c r="P11" s="38">
        <v>107</v>
      </c>
      <c r="Q11" s="38">
        <v>3</v>
      </c>
      <c r="R11" s="38">
        <v>110</v>
      </c>
      <c r="S11" s="38">
        <v>3</v>
      </c>
      <c r="T11" s="38">
        <v>97</v>
      </c>
      <c r="U11" s="38">
        <v>3</v>
      </c>
      <c r="V11" s="38">
        <v>69</v>
      </c>
      <c r="W11" s="38">
        <v>2</v>
      </c>
      <c r="X11" s="39">
        <f t="shared" si="1"/>
        <v>383</v>
      </c>
      <c r="Y11" s="44">
        <f t="shared" si="1"/>
        <v>11</v>
      </c>
      <c r="Z11" s="39"/>
      <c r="AA11" s="80"/>
      <c r="AB11" s="102">
        <f t="shared" si="2"/>
        <v>11</v>
      </c>
      <c r="AC11" s="107">
        <v>11</v>
      </c>
      <c r="AD11" s="48"/>
      <c r="AE11" s="79"/>
    </row>
    <row r="12" spans="1:31" ht="14.25" customHeight="1">
      <c r="A12" s="34">
        <v>7</v>
      </c>
      <c r="B12" s="35" t="s">
        <v>30</v>
      </c>
      <c r="C12" s="39">
        <v>224</v>
      </c>
      <c r="D12" s="39">
        <v>8</v>
      </c>
      <c r="E12" s="41">
        <v>67</v>
      </c>
      <c r="F12" s="41">
        <v>2</v>
      </c>
      <c r="G12" s="41">
        <v>50</v>
      </c>
      <c r="H12" s="41">
        <v>2</v>
      </c>
      <c r="I12" s="41">
        <v>63</v>
      </c>
      <c r="J12" s="41">
        <v>2</v>
      </c>
      <c r="K12" s="41">
        <v>59</v>
      </c>
      <c r="L12" s="41">
        <v>2</v>
      </c>
      <c r="M12" s="39">
        <f t="shared" si="0"/>
        <v>239</v>
      </c>
      <c r="N12" s="44">
        <f t="shared" si="0"/>
        <v>8</v>
      </c>
      <c r="O12" s="39"/>
      <c r="P12" s="41">
        <v>67</v>
      </c>
      <c r="Q12" s="41">
        <v>2</v>
      </c>
      <c r="R12" s="41">
        <v>50</v>
      </c>
      <c r="S12" s="41">
        <v>2</v>
      </c>
      <c r="T12" s="41">
        <v>63</v>
      </c>
      <c r="U12" s="41">
        <v>2</v>
      </c>
      <c r="V12" s="41">
        <v>59</v>
      </c>
      <c r="W12" s="41">
        <v>2</v>
      </c>
      <c r="X12" s="39">
        <f t="shared" si="1"/>
        <v>239</v>
      </c>
      <c r="Y12" s="44">
        <f t="shared" si="1"/>
        <v>8</v>
      </c>
      <c r="Z12" s="39"/>
      <c r="AA12" s="80"/>
      <c r="AB12" s="102">
        <f t="shared" si="2"/>
        <v>8</v>
      </c>
      <c r="AC12" s="107">
        <v>8</v>
      </c>
      <c r="AD12" s="48"/>
      <c r="AE12" s="79"/>
    </row>
    <row r="13" spans="1:31" ht="14.25" customHeight="1">
      <c r="A13" s="34">
        <v>8</v>
      </c>
      <c r="B13" s="90" t="s">
        <v>31</v>
      </c>
      <c r="C13" s="38">
        <v>129</v>
      </c>
      <c r="D13" s="38">
        <v>4</v>
      </c>
      <c r="E13" s="38">
        <v>34</v>
      </c>
      <c r="F13" s="38">
        <v>1</v>
      </c>
      <c r="G13" s="38">
        <v>32</v>
      </c>
      <c r="H13" s="38">
        <v>1</v>
      </c>
      <c r="I13" s="38">
        <v>38</v>
      </c>
      <c r="J13" s="38">
        <v>1</v>
      </c>
      <c r="K13" s="38">
        <v>32</v>
      </c>
      <c r="L13" s="38">
        <v>1</v>
      </c>
      <c r="M13" s="81">
        <v>137</v>
      </c>
      <c r="N13" s="81">
        <v>4</v>
      </c>
      <c r="O13" s="81"/>
      <c r="P13" s="38">
        <v>34</v>
      </c>
      <c r="Q13" s="38">
        <v>1</v>
      </c>
      <c r="R13" s="38">
        <v>32</v>
      </c>
      <c r="S13" s="38">
        <v>1</v>
      </c>
      <c r="T13" s="38">
        <v>38</v>
      </c>
      <c r="U13" s="38">
        <v>1</v>
      </c>
      <c r="V13" s="38">
        <v>32</v>
      </c>
      <c r="W13" s="38">
        <v>1</v>
      </c>
      <c r="X13" s="81">
        <v>137</v>
      </c>
      <c r="Y13" s="81">
        <v>4</v>
      </c>
      <c r="Z13" s="81"/>
      <c r="AA13" s="108"/>
      <c r="AB13" s="99">
        <f t="shared" si="2"/>
        <v>4</v>
      </c>
      <c r="AC13" s="107">
        <v>4</v>
      </c>
      <c r="AD13" s="48"/>
      <c r="AE13" s="79"/>
    </row>
    <row r="14" spans="1:31" ht="14.25" customHeight="1">
      <c r="A14" s="34">
        <v>9</v>
      </c>
      <c r="B14" s="35" t="s">
        <v>32</v>
      </c>
      <c r="C14" s="38">
        <v>240</v>
      </c>
      <c r="D14" s="38">
        <v>8</v>
      </c>
      <c r="E14" s="38">
        <v>87</v>
      </c>
      <c r="F14" s="38">
        <v>2</v>
      </c>
      <c r="G14" s="38">
        <v>54</v>
      </c>
      <c r="H14" s="38">
        <v>2</v>
      </c>
      <c r="I14" s="38">
        <v>71</v>
      </c>
      <c r="J14" s="38">
        <v>2</v>
      </c>
      <c r="K14" s="38">
        <v>52</v>
      </c>
      <c r="L14" s="38">
        <v>2</v>
      </c>
      <c r="M14" s="81">
        <v>258</v>
      </c>
      <c r="N14" s="81">
        <v>8</v>
      </c>
      <c r="O14" s="81"/>
      <c r="P14" s="38">
        <v>87</v>
      </c>
      <c r="Q14" s="38">
        <v>2</v>
      </c>
      <c r="R14" s="38">
        <v>54</v>
      </c>
      <c r="S14" s="38">
        <v>2</v>
      </c>
      <c r="T14" s="38">
        <v>71</v>
      </c>
      <c r="U14" s="38">
        <v>2</v>
      </c>
      <c r="V14" s="38">
        <v>52</v>
      </c>
      <c r="W14" s="38">
        <v>2</v>
      </c>
      <c r="X14" s="81">
        <v>258</v>
      </c>
      <c r="Y14" s="81">
        <v>8</v>
      </c>
      <c r="Z14" s="81"/>
      <c r="AA14" s="108"/>
      <c r="AB14" s="99">
        <f t="shared" si="2"/>
        <v>8</v>
      </c>
      <c r="AC14" s="107">
        <v>8</v>
      </c>
      <c r="AD14" s="48"/>
      <c r="AE14" s="79"/>
    </row>
    <row r="15" spans="1:31" ht="14.25" customHeight="1">
      <c r="A15" s="34">
        <v>10</v>
      </c>
      <c r="B15" s="35" t="s">
        <v>33</v>
      </c>
      <c r="C15" s="38">
        <v>365</v>
      </c>
      <c r="D15" s="38">
        <v>11</v>
      </c>
      <c r="E15" s="38">
        <v>93</v>
      </c>
      <c r="F15" s="38">
        <v>3</v>
      </c>
      <c r="G15" s="38">
        <v>105</v>
      </c>
      <c r="H15" s="38">
        <v>3</v>
      </c>
      <c r="I15" s="38">
        <v>82</v>
      </c>
      <c r="J15" s="38">
        <v>2</v>
      </c>
      <c r="K15" s="38">
        <v>87</v>
      </c>
      <c r="L15" s="38">
        <v>3</v>
      </c>
      <c r="M15" s="81">
        <v>368</v>
      </c>
      <c r="N15" s="81">
        <v>11</v>
      </c>
      <c r="O15" s="81"/>
      <c r="P15" s="38">
        <v>93</v>
      </c>
      <c r="Q15" s="38">
        <v>3</v>
      </c>
      <c r="R15" s="38">
        <v>105</v>
      </c>
      <c r="S15" s="38">
        <v>3</v>
      </c>
      <c r="T15" s="38">
        <v>82</v>
      </c>
      <c r="U15" s="38">
        <v>2</v>
      </c>
      <c r="V15" s="38">
        <v>87</v>
      </c>
      <c r="W15" s="38">
        <v>3</v>
      </c>
      <c r="X15" s="81">
        <v>368</v>
      </c>
      <c r="Y15" s="81">
        <v>11</v>
      </c>
      <c r="Z15" s="81"/>
      <c r="AA15" s="80"/>
      <c r="AB15" s="102">
        <f>AC15+AD15</f>
        <v>11</v>
      </c>
      <c r="AC15" s="107">
        <v>9</v>
      </c>
      <c r="AD15" s="48">
        <v>2</v>
      </c>
      <c r="AE15" s="79"/>
    </row>
    <row r="16" spans="1:31" ht="14.25" customHeight="1">
      <c r="A16" s="34">
        <v>11</v>
      </c>
      <c r="B16" s="35" t="s">
        <v>34</v>
      </c>
      <c r="C16" s="39">
        <v>291</v>
      </c>
      <c r="D16" s="39">
        <v>8</v>
      </c>
      <c r="E16" s="38">
        <v>101</v>
      </c>
      <c r="F16" s="38">
        <v>3</v>
      </c>
      <c r="G16" s="38">
        <v>82</v>
      </c>
      <c r="H16" s="38">
        <v>2</v>
      </c>
      <c r="I16" s="38">
        <v>68</v>
      </c>
      <c r="J16" s="38">
        <v>2</v>
      </c>
      <c r="K16" s="38">
        <v>80</v>
      </c>
      <c r="L16" s="38">
        <v>2</v>
      </c>
      <c r="M16" s="39">
        <f aca="true" t="shared" si="3" ref="M16:M34">E16+G16+I16+K16</f>
        <v>331</v>
      </c>
      <c r="N16" s="44">
        <f aca="true" t="shared" si="4" ref="N16:N34">F16+H16+J16+L16</f>
        <v>9</v>
      </c>
      <c r="O16" s="48" t="s">
        <v>67</v>
      </c>
      <c r="P16" s="38">
        <v>101</v>
      </c>
      <c r="Q16" s="38">
        <v>3</v>
      </c>
      <c r="R16" s="38">
        <v>82</v>
      </c>
      <c r="S16" s="38">
        <v>2</v>
      </c>
      <c r="T16" s="38">
        <v>68</v>
      </c>
      <c r="U16" s="38">
        <v>2</v>
      </c>
      <c r="V16" s="38">
        <v>80</v>
      </c>
      <c r="W16" s="38">
        <v>2</v>
      </c>
      <c r="X16" s="39">
        <f t="shared" si="1"/>
        <v>331</v>
      </c>
      <c r="Y16" s="44">
        <f t="shared" si="1"/>
        <v>9</v>
      </c>
      <c r="Z16" s="48" t="s">
        <v>67</v>
      </c>
      <c r="AA16" s="80"/>
      <c r="AB16" s="102">
        <f t="shared" si="2"/>
        <v>8</v>
      </c>
      <c r="AC16" s="107">
        <v>8</v>
      </c>
      <c r="AD16" s="48"/>
      <c r="AE16" s="92"/>
    </row>
    <row r="17" spans="1:31" ht="14.25" customHeight="1">
      <c r="A17" s="34">
        <v>12</v>
      </c>
      <c r="B17" s="35" t="s">
        <v>35</v>
      </c>
      <c r="C17" s="39">
        <v>299</v>
      </c>
      <c r="D17" s="39">
        <v>9</v>
      </c>
      <c r="E17" s="38">
        <v>103</v>
      </c>
      <c r="F17" s="38">
        <v>3</v>
      </c>
      <c r="G17" s="38">
        <v>75</v>
      </c>
      <c r="H17" s="38">
        <v>2</v>
      </c>
      <c r="I17" s="38">
        <v>74</v>
      </c>
      <c r="J17" s="38">
        <v>2</v>
      </c>
      <c r="K17" s="38">
        <v>76</v>
      </c>
      <c r="L17" s="38">
        <v>2</v>
      </c>
      <c r="M17" s="39">
        <f t="shared" si="3"/>
        <v>328</v>
      </c>
      <c r="N17" s="44">
        <f t="shared" si="4"/>
        <v>9</v>
      </c>
      <c r="O17" s="39"/>
      <c r="P17" s="38">
        <v>103</v>
      </c>
      <c r="Q17" s="38">
        <v>3</v>
      </c>
      <c r="R17" s="38">
        <v>75</v>
      </c>
      <c r="S17" s="38">
        <v>2</v>
      </c>
      <c r="T17" s="38">
        <v>74</v>
      </c>
      <c r="U17" s="38">
        <v>2</v>
      </c>
      <c r="V17" s="38">
        <v>76</v>
      </c>
      <c r="W17" s="38">
        <v>2</v>
      </c>
      <c r="X17" s="39">
        <f t="shared" si="1"/>
        <v>328</v>
      </c>
      <c r="Y17" s="44">
        <f t="shared" si="1"/>
        <v>9</v>
      </c>
      <c r="Z17" s="39"/>
      <c r="AA17" s="80"/>
      <c r="AB17" s="102">
        <f t="shared" si="2"/>
        <v>9</v>
      </c>
      <c r="AC17" s="107">
        <v>8</v>
      </c>
      <c r="AD17" s="48">
        <v>1</v>
      </c>
      <c r="AE17" s="79"/>
    </row>
    <row r="18" spans="1:31" ht="14.25" customHeight="1">
      <c r="A18" s="34">
        <v>13</v>
      </c>
      <c r="B18" s="35" t="s">
        <v>36</v>
      </c>
      <c r="C18" s="39">
        <v>232</v>
      </c>
      <c r="D18" s="39">
        <v>8</v>
      </c>
      <c r="E18" s="38">
        <v>66</v>
      </c>
      <c r="F18" s="38">
        <v>2</v>
      </c>
      <c r="G18" s="38">
        <v>46</v>
      </c>
      <c r="H18" s="38">
        <v>2</v>
      </c>
      <c r="I18" s="38">
        <v>52</v>
      </c>
      <c r="J18" s="38">
        <v>2</v>
      </c>
      <c r="K18" s="38">
        <v>65</v>
      </c>
      <c r="L18" s="38">
        <v>2</v>
      </c>
      <c r="M18" s="39">
        <f t="shared" si="3"/>
        <v>229</v>
      </c>
      <c r="N18" s="44">
        <f t="shared" si="4"/>
        <v>8</v>
      </c>
      <c r="O18" s="39"/>
      <c r="P18" s="38">
        <v>66</v>
      </c>
      <c r="Q18" s="38">
        <v>2</v>
      </c>
      <c r="R18" s="38">
        <v>46</v>
      </c>
      <c r="S18" s="38">
        <v>2</v>
      </c>
      <c r="T18" s="38">
        <v>52</v>
      </c>
      <c r="U18" s="38">
        <v>2</v>
      </c>
      <c r="V18" s="38">
        <v>65</v>
      </c>
      <c r="W18" s="38">
        <v>2</v>
      </c>
      <c r="X18" s="39">
        <f t="shared" si="1"/>
        <v>229</v>
      </c>
      <c r="Y18" s="44">
        <f t="shared" si="1"/>
        <v>8</v>
      </c>
      <c r="Z18" s="39"/>
      <c r="AA18" s="80"/>
      <c r="AB18" s="102">
        <f t="shared" si="2"/>
        <v>8</v>
      </c>
      <c r="AC18" s="107">
        <v>8</v>
      </c>
      <c r="AD18" s="48"/>
      <c r="AE18" s="79"/>
    </row>
    <row r="19" spans="1:31" ht="14.25" customHeight="1">
      <c r="A19" s="34">
        <v>14</v>
      </c>
      <c r="B19" s="35" t="s">
        <v>37</v>
      </c>
      <c r="C19" s="39">
        <v>359</v>
      </c>
      <c r="D19" s="39">
        <v>12</v>
      </c>
      <c r="E19" s="38">
        <v>105</v>
      </c>
      <c r="F19" s="38">
        <v>3</v>
      </c>
      <c r="G19" s="38">
        <v>105</v>
      </c>
      <c r="H19" s="38">
        <v>3</v>
      </c>
      <c r="I19" s="38">
        <v>84</v>
      </c>
      <c r="J19" s="38">
        <v>3</v>
      </c>
      <c r="K19" s="38">
        <v>87</v>
      </c>
      <c r="L19" s="38">
        <v>3</v>
      </c>
      <c r="M19" s="39">
        <f t="shared" si="3"/>
        <v>381</v>
      </c>
      <c r="N19" s="44">
        <f t="shared" si="4"/>
        <v>12</v>
      </c>
      <c r="O19" s="39"/>
      <c r="P19" s="38">
        <v>105</v>
      </c>
      <c r="Q19" s="38">
        <v>3</v>
      </c>
      <c r="R19" s="38">
        <v>105</v>
      </c>
      <c r="S19" s="38">
        <v>3</v>
      </c>
      <c r="T19" s="38">
        <v>84</v>
      </c>
      <c r="U19" s="38">
        <v>3</v>
      </c>
      <c r="V19" s="38">
        <v>87</v>
      </c>
      <c r="W19" s="38">
        <v>3</v>
      </c>
      <c r="X19" s="39">
        <f t="shared" si="1"/>
        <v>381</v>
      </c>
      <c r="Y19" s="44">
        <f t="shared" si="1"/>
        <v>12</v>
      </c>
      <c r="Z19" s="39"/>
      <c r="AA19" s="80"/>
      <c r="AB19" s="102">
        <f t="shared" si="2"/>
        <v>12</v>
      </c>
      <c r="AC19" s="107">
        <v>12</v>
      </c>
      <c r="AD19" s="48"/>
      <c r="AE19" s="79"/>
    </row>
    <row r="20" spans="1:31" ht="14.25" customHeight="1">
      <c r="A20" s="34">
        <v>15</v>
      </c>
      <c r="B20" s="35" t="s">
        <v>38</v>
      </c>
      <c r="C20" s="39">
        <v>228</v>
      </c>
      <c r="D20" s="39">
        <v>8</v>
      </c>
      <c r="E20" s="38">
        <v>72</v>
      </c>
      <c r="F20" s="38">
        <v>2</v>
      </c>
      <c r="G20" s="38">
        <v>58</v>
      </c>
      <c r="H20" s="38">
        <v>2</v>
      </c>
      <c r="I20" s="38">
        <v>59</v>
      </c>
      <c r="J20" s="38">
        <v>2</v>
      </c>
      <c r="K20" s="38">
        <v>48</v>
      </c>
      <c r="L20" s="38">
        <v>2</v>
      </c>
      <c r="M20" s="39">
        <f t="shared" si="3"/>
        <v>237</v>
      </c>
      <c r="N20" s="44">
        <f t="shared" si="4"/>
        <v>8</v>
      </c>
      <c r="O20" s="39"/>
      <c r="P20" s="38">
        <v>72</v>
      </c>
      <c r="Q20" s="38">
        <v>2</v>
      </c>
      <c r="R20" s="38">
        <v>58</v>
      </c>
      <c r="S20" s="38">
        <v>2</v>
      </c>
      <c r="T20" s="38">
        <v>59</v>
      </c>
      <c r="U20" s="38">
        <v>2</v>
      </c>
      <c r="V20" s="38">
        <v>48</v>
      </c>
      <c r="W20" s="38">
        <v>2</v>
      </c>
      <c r="X20" s="39">
        <f t="shared" si="1"/>
        <v>237</v>
      </c>
      <c r="Y20" s="44">
        <f t="shared" si="1"/>
        <v>8</v>
      </c>
      <c r="Z20" s="39"/>
      <c r="AA20" s="80"/>
      <c r="AB20" s="99">
        <f t="shared" si="2"/>
        <v>8</v>
      </c>
      <c r="AC20" s="107">
        <v>8</v>
      </c>
      <c r="AD20" s="48"/>
      <c r="AE20" s="79"/>
    </row>
    <row r="21" spans="1:31" ht="14.25" customHeight="1">
      <c r="A21" s="34">
        <v>16</v>
      </c>
      <c r="B21" s="35" t="s">
        <v>39</v>
      </c>
      <c r="C21" s="39">
        <v>234</v>
      </c>
      <c r="D21" s="39">
        <v>8</v>
      </c>
      <c r="E21" s="38">
        <v>67</v>
      </c>
      <c r="F21" s="38">
        <v>2</v>
      </c>
      <c r="G21" s="38">
        <v>60</v>
      </c>
      <c r="H21" s="38">
        <v>2</v>
      </c>
      <c r="I21" s="38">
        <v>56</v>
      </c>
      <c r="J21" s="38">
        <v>2</v>
      </c>
      <c r="K21" s="38">
        <v>66</v>
      </c>
      <c r="L21" s="38">
        <v>2</v>
      </c>
      <c r="M21" s="39">
        <f t="shared" si="3"/>
        <v>249</v>
      </c>
      <c r="N21" s="44">
        <f t="shared" si="4"/>
        <v>8</v>
      </c>
      <c r="O21" s="39"/>
      <c r="P21" s="38">
        <v>67</v>
      </c>
      <c r="Q21" s="38">
        <v>2</v>
      </c>
      <c r="R21" s="38">
        <v>60</v>
      </c>
      <c r="S21" s="38">
        <v>2</v>
      </c>
      <c r="T21" s="38">
        <v>56</v>
      </c>
      <c r="U21" s="38">
        <v>2</v>
      </c>
      <c r="V21" s="38">
        <v>66</v>
      </c>
      <c r="W21" s="38">
        <v>2</v>
      </c>
      <c r="X21" s="39">
        <f t="shared" si="1"/>
        <v>249</v>
      </c>
      <c r="Y21" s="44">
        <f t="shared" si="1"/>
        <v>8</v>
      </c>
      <c r="Z21" s="39"/>
      <c r="AA21" s="82"/>
      <c r="AB21" s="99">
        <f t="shared" si="2"/>
        <v>8</v>
      </c>
      <c r="AC21" s="107">
        <v>8</v>
      </c>
      <c r="AD21" s="48"/>
      <c r="AE21" s="82"/>
    </row>
    <row r="22" spans="1:31" s="26" customFormat="1" ht="14.25" customHeight="1">
      <c r="A22" s="34">
        <v>17</v>
      </c>
      <c r="B22" s="35" t="s">
        <v>40</v>
      </c>
      <c r="C22" s="39">
        <v>241</v>
      </c>
      <c r="D22" s="39">
        <v>8</v>
      </c>
      <c r="E22" s="38">
        <v>86</v>
      </c>
      <c r="F22" s="38">
        <v>2</v>
      </c>
      <c r="G22" s="38">
        <v>51</v>
      </c>
      <c r="H22" s="38">
        <v>2</v>
      </c>
      <c r="I22" s="38">
        <v>50</v>
      </c>
      <c r="J22" s="38">
        <v>2</v>
      </c>
      <c r="K22" s="38">
        <v>62</v>
      </c>
      <c r="L22" s="38">
        <v>2</v>
      </c>
      <c r="M22" s="39">
        <f t="shared" si="3"/>
        <v>249</v>
      </c>
      <c r="N22" s="44">
        <f t="shared" si="4"/>
        <v>8</v>
      </c>
      <c r="O22" s="39"/>
      <c r="P22" s="38">
        <v>86</v>
      </c>
      <c r="Q22" s="38">
        <v>2</v>
      </c>
      <c r="R22" s="38">
        <v>51</v>
      </c>
      <c r="S22" s="38">
        <v>2</v>
      </c>
      <c r="T22" s="38">
        <v>50</v>
      </c>
      <c r="U22" s="38">
        <v>2</v>
      </c>
      <c r="V22" s="38">
        <v>62</v>
      </c>
      <c r="W22" s="38">
        <v>2</v>
      </c>
      <c r="X22" s="39">
        <f t="shared" si="1"/>
        <v>249</v>
      </c>
      <c r="Y22" s="44">
        <f t="shared" si="1"/>
        <v>8</v>
      </c>
      <c r="Z22" s="39"/>
      <c r="AA22" s="82"/>
      <c r="AB22" s="99">
        <f t="shared" si="2"/>
        <v>8</v>
      </c>
      <c r="AC22" s="107">
        <v>8</v>
      </c>
      <c r="AD22" s="48"/>
      <c r="AE22" s="82"/>
    </row>
    <row r="23" spans="1:31" s="26" customFormat="1" ht="14.25" customHeight="1">
      <c r="A23" s="34">
        <v>18</v>
      </c>
      <c r="B23" s="35" t="s">
        <v>41</v>
      </c>
      <c r="C23" s="39">
        <v>208</v>
      </c>
      <c r="D23" s="39">
        <v>8</v>
      </c>
      <c r="E23" s="38">
        <v>51</v>
      </c>
      <c r="F23" s="38">
        <v>2</v>
      </c>
      <c r="G23" s="38">
        <v>51</v>
      </c>
      <c r="H23" s="38">
        <v>2</v>
      </c>
      <c r="I23" s="38">
        <v>49</v>
      </c>
      <c r="J23" s="38">
        <v>2</v>
      </c>
      <c r="K23" s="38">
        <v>49</v>
      </c>
      <c r="L23" s="38">
        <v>2</v>
      </c>
      <c r="M23" s="39">
        <f t="shared" si="3"/>
        <v>200</v>
      </c>
      <c r="N23" s="44">
        <f t="shared" si="4"/>
        <v>8</v>
      </c>
      <c r="O23" s="39"/>
      <c r="P23" s="38">
        <v>51</v>
      </c>
      <c r="Q23" s="38">
        <v>2</v>
      </c>
      <c r="R23" s="38">
        <v>51</v>
      </c>
      <c r="S23" s="38">
        <v>2</v>
      </c>
      <c r="T23" s="38">
        <v>49</v>
      </c>
      <c r="U23" s="38">
        <v>2</v>
      </c>
      <c r="V23" s="38">
        <v>49</v>
      </c>
      <c r="W23" s="38">
        <v>2</v>
      </c>
      <c r="X23" s="39">
        <f t="shared" si="1"/>
        <v>200</v>
      </c>
      <c r="Y23" s="44">
        <f t="shared" si="1"/>
        <v>8</v>
      </c>
      <c r="Z23" s="39"/>
      <c r="AA23" s="82"/>
      <c r="AB23" s="99">
        <f t="shared" si="2"/>
        <v>8</v>
      </c>
      <c r="AC23" s="107">
        <v>8</v>
      </c>
      <c r="AD23" s="48"/>
      <c r="AE23" s="83"/>
    </row>
    <row r="24" spans="1:31" s="26" customFormat="1" ht="14.25" customHeight="1">
      <c r="A24" s="34">
        <v>19</v>
      </c>
      <c r="B24" s="35" t="s">
        <v>42</v>
      </c>
      <c r="C24" s="39">
        <v>283</v>
      </c>
      <c r="D24" s="84">
        <v>9</v>
      </c>
      <c r="E24" s="38">
        <v>81</v>
      </c>
      <c r="F24" s="38">
        <v>2</v>
      </c>
      <c r="G24" s="38">
        <v>68</v>
      </c>
      <c r="H24" s="38">
        <v>2</v>
      </c>
      <c r="I24" s="38">
        <v>80</v>
      </c>
      <c r="J24" s="38">
        <v>2</v>
      </c>
      <c r="K24" s="38">
        <v>57</v>
      </c>
      <c r="L24" s="38">
        <v>2</v>
      </c>
      <c r="M24" s="39">
        <f t="shared" si="3"/>
        <v>286</v>
      </c>
      <c r="N24" s="84">
        <f t="shared" si="4"/>
        <v>8</v>
      </c>
      <c r="O24" s="134" t="s">
        <v>86</v>
      </c>
      <c r="P24" s="38">
        <v>81</v>
      </c>
      <c r="Q24" s="38">
        <v>2</v>
      </c>
      <c r="R24" s="38">
        <v>68</v>
      </c>
      <c r="S24" s="38">
        <v>2</v>
      </c>
      <c r="T24" s="38">
        <v>80</v>
      </c>
      <c r="U24" s="38">
        <v>2</v>
      </c>
      <c r="V24" s="38">
        <v>57</v>
      </c>
      <c r="W24" s="38">
        <v>2</v>
      </c>
      <c r="X24" s="39">
        <f t="shared" si="1"/>
        <v>286</v>
      </c>
      <c r="Y24" s="84">
        <f t="shared" si="1"/>
        <v>8</v>
      </c>
      <c r="Z24" s="134" t="s">
        <v>86</v>
      </c>
      <c r="AA24" s="82"/>
      <c r="AB24" s="99">
        <f t="shared" si="2"/>
        <v>9</v>
      </c>
      <c r="AC24" s="107">
        <v>9</v>
      </c>
      <c r="AD24" s="48"/>
      <c r="AE24" s="91"/>
    </row>
    <row r="25" spans="1:31" s="26" customFormat="1" ht="14.25" customHeight="1">
      <c r="A25" s="34">
        <v>20</v>
      </c>
      <c r="B25" s="35" t="s">
        <v>43</v>
      </c>
      <c r="C25" s="39">
        <v>123</v>
      </c>
      <c r="D25" s="84">
        <v>5</v>
      </c>
      <c r="E25" s="38">
        <v>31</v>
      </c>
      <c r="F25" s="38">
        <v>1</v>
      </c>
      <c r="G25" s="38">
        <v>22</v>
      </c>
      <c r="H25" s="38">
        <v>1</v>
      </c>
      <c r="I25" s="38">
        <v>27</v>
      </c>
      <c r="J25" s="38">
        <v>1</v>
      </c>
      <c r="K25" s="38">
        <v>25</v>
      </c>
      <c r="L25" s="38">
        <v>1</v>
      </c>
      <c r="M25" s="39">
        <f t="shared" si="3"/>
        <v>105</v>
      </c>
      <c r="N25" s="84">
        <f t="shared" si="4"/>
        <v>4</v>
      </c>
      <c r="O25" s="134" t="s">
        <v>86</v>
      </c>
      <c r="P25" s="38">
        <v>31</v>
      </c>
      <c r="Q25" s="38">
        <v>1</v>
      </c>
      <c r="R25" s="38">
        <v>22</v>
      </c>
      <c r="S25" s="38">
        <v>1</v>
      </c>
      <c r="T25" s="38">
        <v>27</v>
      </c>
      <c r="U25" s="38">
        <v>1</v>
      </c>
      <c r="V25" s="38">
        <v>25</v>
      </c>
      <c r="W25" s="38">
        <v>1</v>
      </c>
      <c r="X25" s="39">
        <f t="shared" si="1"/>
        <v>105</v>
      </c>
      <c r="Y25" s="84">
        <f t="shared" si="1"/>
        <v>4</v>
      </c>
      <c r="Z25" s="134" t="s">
        <v>86</v>
      </c>
      <c r="AA25" s="82"/>
      <c r="AB25" s="99">
        <f t="shared" si="2"/>
        <v>4</v>
      </c>
      <c r="AC25" s="107">
        <v>4</v>
      </c>
      <c r="AD25" s="48"/>
      <c r="AE25" s="91"/>
    </row>
    <row r="26" spans="1:31" s="26" customFormat="1" ht="14.25" customHeight="1">
      <c r="A26" s="34">
        <v>21</v>
      </c>
      <c r="B26" s="35" t="s">
        <v>44</v>
      </c>
      <c r="C26" s="39">
        <v>250</v>
      </c>
      <c r="D26" s="39">
        <v>8</v>
      </c>
      <c r="E26" s="38">
        <v>68</v>
      </c>
      <c r="F26" s="38">
        <v>2</v>
      </c>
      <c r="G26" s="38">
        <v>66</v>
      </c>
      <c r="H26" s="38">
        <v>2</v>
      </c>
      <c r="I26" s="38">
        <v>62</v>
      </c>
      <c r="J26" s="38">
        <v>2</v>
      </c>
      <c r="K26" s="38">
        <v>52</v>
      </c>
      <c r="L26" s="38">
        <v>2</v>
      </c>
      <c r="M26" s="39">
        <f t="shared" si="3"/>
        <v>248</v>
      </c>
      <c r="N26" s="44">
        <f t="shared" si="4"/>
        <v>8</v>
      </c>
      <c r="O26" s="39"/>
      <c r="P26" s="38">
        <v>68</v>
      </c>
      <c r="Q26" s="38">
        <v>2</v>
      </c>
      <c r="R26" s="38">
        <v>66</v>
      </c>
      <c r="S26" s="38">
        <v>2</v>
      </c>
      <c r="T26" s="38">
        <v>62</v>
      </c>
      <c r="U26" s="38">
        <v>2</v>
      </c>
      <c r="V26" s="38">
        <v>52</v>
      </c>
      <c r="W26" s="38">
        <v>2</v>
      </c>
      <c r="X26" s="39">
        <f t="shared" si="1"/>
        <v>248</v>
      </c>
      <c r="Y26" s="44">
        <f t="shared" si="1"/>
        <v>8</v>
      </c>
      <c r="Z26" s="39"/>
      <c r="AA26" s="82"/>
      <c r="AB26" s="99">
        <f t="shared" si="2"/>
        <v>8</v>
      </c>
      <c r="AC26" s="107">
        <v>8</v>
      </c>
      <c r="AD26" s="48"/>
      <c r="AE26" s="82"/>
    </row>
    <row r="27" spans="1:31" s="26" customFormat="1" ht="14.25" customHeight="1">
      <c r="A27" s="34">
        <v>22</v>
      </c>
      <c r="B27" s="35" t="s">
        <v>45</v>
      </c>
      <c r="C27" s="39">
        <v>254</v>
      </c>
      <c r="D27" s="39">
        <v>8</v>
      </c>
      <c r="E27" s="38">
        <v>59</v>
      </c>
      <c r="F27" s="38">
        <v>2</v>
      </c>
      <c r="G27" s="38">
        <v>62</v>
      </c>
      <c r="H27" s="38">
        <v>2</v>
      </c>
      <c r="I27" s="38">
        <v>60</v>
      </c>
      <c r="J27" s="38">
        <v>2</v>
      </c>
      <c r="K27" s="38">
        <v>62</v>
      </c>
      <c r="L27" s="38">
        <v>2</v>
      </c>
      <c r="M27" s="39">
        <f t="shared" si="3"/>
        <v>243</v>
      </c>
      <c r="N27" s="44">
        <f t="shared" si="4"/>
        <v>8</v>
      </c>
      <c r="O27" s="39"/>
      <c r="P27" s="38">
        <v>59</v>
      </c>
      <c r="Q27" s="38">
        <v>2</v>
      </c>
      <c r="R27" s="38">
        <v>62</v>
      </c>
      <c r="S27" s="38">
        <v>2</v>
      </c>
      <c r="T27" s="38">
        <v>60</v>
      </c>
      <c r="U27" s="38">
        <v>2</v>
      </c>
      <c r="V27" s="38">
        <v>62</v>
      </c>
      <c r="W27" s="38">
        <v>2</v>
      </c>
      <c r="X27" s="39">
        <f t="shared" si="1"/>
        <v>243</v>
      </c>
      <c r="Y27" s="44">
        <f t="shared" si="1"/>
        <v>8</v>
      </c>
      <c r="Z27" s="39"/>
      <c r="AA27" s="82"/>
      <c r="AB27" s="100">
        <f t="shared" si="2"/>
        <v>6</v>
      </c>
      <c r="AC27" s="107">
        <v>6</v>
      </c>
      <c r="AD27" s="48"/>
      <c r="AE27" s="82"/>
    </row>
    <row r="28" spans="1:31" s="26" customFormat="1" ht="14.25" customHeight="1">
      <c r="A28" s="34">
        <v>23</v>
      </c>
      <c r="B28" s="35" t="s">
        <v>46</v>
      </c>
      <c r="C28" s="39">
        <v>326</v>
      </c>
      <c r="D28" s="39">
        <v>10</v>
      </c>
      <c r="E28" s="38">
        <v>92</v>
      </c>
      <c r="F28" s="38">
        <v>3</v>
      </c>
      <c r="G28" s="38">
        <v>79</v>
      </c>
      <c r="H28" s="38">
        <v>2</v>
      </c>
      <c r="I28" s="38">
        <v>102</v>
      </c>
      <c r="J28" s="38">
        <v>3</v>
      </c>
      <c r="K28" s="38">
        <v>74</v>
      </c>
      <c r="L28" s="38">
        <v>2</v>
      </c>
      <c r="M28" s="39">
        <f t="shared" si="3"/>
        <v>347</v>
      </c>
      <c r="N28" s="44">
        <f t="shared" si="4"/>
        <v>10</v>
      </c>
      <c r="O28" s="39"/>
      <c r="P28" s="38">
        <v>92</v>
      </c>
      <c r="Q28" s="38">
        <v>3</v>
      </c>
      <c r="R28" s="38">
        <v>79</v>
      </c>
      <c r="S28" s="38">
        <v>2</v>
      </c>
      <c r="T28" s="38">
        <v>102</v>
      </c>
      <c r="U28" s="38">
        <v>3</v>
      </c>
      <c r="V28" s="38">
        <v>74</v>
      </c>
      <c r="W28" s="38">
        <v>2</v>
      </c>
      <c r="X28" s="39">
        <f t="shared" si="1"/>
        <v>347</v>
      </c>
      <c r="Y28" s="44">
        <f t="shared" si="1"/>
        <v>10</v>
      </c>
      <c r="Z28" s="39"/>
      <c r="AA28" s="82"/>
      <c r="AB28" s="99">
        <f t="shared" si="2"/>
        <v>10</v>
      </c>
      <c r="AC28" s="107">
        <v>10</v>
      </c>
      <c r="AD28" s="48"/>
      <c r="AE28" s="82"/>
    </row>
    <row r="29" spans="1:31" s="26" customFormat="1" ht="14.25" customHeight="1">
      <c r="A29" s="34">
        <v>24</v>
      </c>
      <c r="B29" s="35" t="s">
        <v>47</v>
      </c>
      <c r="C29" s="39">
        <v>204</v>
      </c>
      <c r="D29" s="39">
        <v>8</v>
      </c>
      <c r="E29" s="38">
        <v>57</v>
      </c>
      <c r="F29" s="38">
        <v>2</v>
      </c>
      <c r="G29" s="38">
        <v>60</v>
      </c>
      <c r="H29" s="38">
        <v>2</v>
      </c>
      <c r="I29" s="38">
        <v>45</v>
      </c>
      <c r="J29" s="38">
        <v>2</v>
      </c>
      <c r="K29" s="38">
        <v>46</v>
      </c>
      <c r="L29" s="38">
        <v>2</v>
      </c>
      <c r="M29" s="39">
        <f t="shared" si="3"/>
        <v>208</v>
      </c>
      <c r="N29" s="44">
        <f t="shared" si="4"/>
        <v>8</v>
      </c>
      <c r="O29" s="39"/>
      <c r="P29" s="38">
        <v>57</v>
      </c>
      <c r="Q29" s="38">
        <v>2</v>
      </c>
      <c r="R29" s="38">
        <v>60</v>
      </c>
      <c r="S29" s="38">
        <v>2</v>
      </c>
      <c r="T29" s="38">
        <v>45</v>
      </c>
      <c r="U29" s="38">
        <v>2</v>
      </c>
      <c r="V29" s="38">
        <v>46</v>
      </c>
      <c r="W29" s="38">
        <v>2</v>
      </c>
      <c r="X29" s="39">
        <f t="shared" si="1"/>
        <v>208</v>
      </c>
      <c r="Y29" s="44">
        <f t="shared" si="1"/>
        <v>8</v>
      </c>
      <c r="Z29" s="39"/>
      <c r="AA29" s="82"/>
      <c r="AB29" s="99">
        <f t="shared" si="2"/>
        <v>8</v>
      </c>
      <c r="AC29" s="107">
        <v>8</v>
      </c>
      <c r="AD29" s="48"/>
      <c r="AE29" s="82"/>
    </row>
    <row r="30" spans="1:31" s="26" customFormat="1" ht="14.25" customHeight="1">
      <c r="A30" s="34">
        <v>25</v>
      </c>
      <c r="B30" s="35" t="s">
        <v>48</v>
      </c>
      <c r="C30" s="39">
        <v>90</v>
      </c>
      <c r="D30" s="39">
        <v>4</v>
      </c>
      <c r="E30" s="38">
        <v>20</v>
      </c>
      <c r="F30" s="38">
        <v>1</v>
      </c>
      <c r="G30" s="38">
        <v>22</v>
      </c>
      <c r="H30" s="38">
        <v>1</v>
      </c>
      <c r="I30" s="38">
        <v>25</v>
      </c>
      <c r="J30" s="38">
        <v>1</v>
      </c>
      <c r="K30" s="38">
        <v>21</v>
      </c>
      <c r="L30" s="38">
        <v>1</v>
      </c>
      <c r="M30" s="39">
        <f t="shared" si="3"/>
        <v>88</v>
      </c>
      <c r="N30" s="44">
        <f t="shared" si="4"/>
        <v>4</v>
      </c>
      <c r="O30" s="39"/>
      <c r="P30" s="38">
        <v>20</v>
      </c>
      <c r="Q30" s="38">
        <v>1</v>
      </c>
      <c r="R30" s="38">
        <v>22</v>
      </c>
      <c r="S30" s="38">
        <v>1</v>
      </c>
      <c r="T30" s="38">
        <v>25</v>
      </c>
      <c r="U30" s="38">
        <v>1</v>
      </c>
      <c r="V30" s="38">
        <v>21</v>
      </c>
      <c r="W30" s="38">
        <v>1</v>
      </c>
      <c r="X30" s="39">
        <f t="shared" si="1"/>
        <v>88</v>
      </c>
      <c r="Y30" s="44">
        <f t="shared" si="1"/>
        <v>4</v>
      </c>
      <c r="Z30" s="39"/>
      <c r="AA30" s="82"/>
      <c r="AB30" s="99">
        <f t="shared" si="2"/>
        <v>4</v>
      </c>
      <c r="AC30" s="107">
        <v>4</v>
      </c>
      <c r="AD30" s="48"/>
      <c r="AE30" s="82"/>
    </row>
    <row r="31" spans="1:31" s="26" customFormat="1" ht="14.25" customHeight="1">
      <c r="A31" s="34">
        <v>26</v>
      </c>
      <c r="B31" s="35" t="s">
        <v>49</v>
      </c>
      <c r="C31" s="39">
        <v>560</v>
      </c>
      <c r="D31" s="39">
        <v>15</v>
      </c>
      <c r="E31" s="38">
        <v>138</v>
      </c>
      <c r="F31" s="38">
        <v>4</v>
      </c>
      <c r="G31" s="38">
        <v>119</v>
      </c>
      <c r="H31" s="38">
        <v>3</v>
      </c>
      <c r="I31" s="38">
        <v>122</v>
      </c>
      <c r="J31" s="38">
        <v>3</v>
      </c>
      <c r="K31" s="38">
        <v>137</v>
      </c>
      <c r="L31" s="38">
        <v>4</v>
      </c>
      <c r="M31" s="39">
        <f t="shared" si="3"/>
        <v>516</v>
      </c>
      <c r="N31" s="44">
        <f t="shared" si="4"/>
        <v>14</v>
      </c>
      <c r="O31" s="39"/>
      <c r="P31" s="38">
        <v>138</v>
      </c>
      <c r="Q31" s="38">
        <v>4</v>
      </c>
      <c r="R31" s="38">
        <v>119</v>
      </c>
      <c r="S31" s="38">
        <v>3</v>
      </c>
      <c r="T31" s="38">
        <v>122</v>
      </c>
      <c r="U31" s="38">
        <v>3</v>
      </c>
      <c r="V31" s="38">
        <v>137</v>
      </c>
      <c r="W31" s="38">
        <v>4</v>
      </c>
      <c r="X31" s="39">
        <f t="shared" si="1"/>
        <v>516</v>
      </c>
      <c r="Y31" s="44">
        <f t="shared" si="1"/>
        <v>14</v>
      </c>
      <c r="Z31" s="39"/>
      <c r="AA31" s="82"/>
      <c r="AB31" s="99">
        <f t="shared" si="2"/>
        <v>14</v>
      </c>
      <c r="AC31" s="107">
        <v>14</v>
      </c>
      <c r="AD31" s="48"/>
      <c r="AE31" s="91"/>
    </row>
    <row r="32" spans="1:31" s="26" customFormat="1" ht="14.25" customHeight="1">
      <c r="A32" s="34">
        <v>27</v>
      </c>
      <c r="B32" s="35" t="s">
        <v>50</v>
      </c>
      <c r="C32" s="39">
        <v>205</v>
      </c>
      <c r="D32" s="40">
        <v>8</v>
      </c>
      <c r="E32" s="38">
        <v>37</v>
      </c>
      <c r="F32" s="38">
        <v>1</v>
      </c>
      <c r="G32" s="38">
        <v>46</v>
      </c>
      <c r="H32" s="38">
        <v>2</v>
      </c>
      <c r="I32" s="38">
        <v>53</v>
      </c>
      <c r="J32" s="38">
        <v>2</v>
      </c>
      <c r="K32" s="38">
        <v>56</v>
      </c>
      <c r="L32" s="38">
        <v>2</v>
      </c>
      <c r="M32" s="39">
        <f t="shared" si="3"/>
        <v>192</v>
      </c>
      <c r="N32" s="84">
        <f t="shared" si="4"/>
        <v>7</v>
      </c>
      <c r="O32" s="134" t="s">
        <v>86</v>
      </c>
      <c r="P32" s="38">
        <v>37</v>
      </c>
      <c r="Q32" s="38">
        <v>1</v>
      </c>
      <c r="R32" s="38">
        <v>46</v>
      </c>
      <c r="S32" s="38">
        <v>2</v>
      </c>
      <c r="T32" s="38">
        <v>53</v>
      </c>
      <c r="U32" s="38">
        <v>2</v>
      </c>
      <c r="V32" s="38">
        <v>56</v>
      </c>
      <c r="W32" s="38">
        <v>2</v>
      </c>
      <c r="X32" s="39">
        <f t="shared" si="1"/>
        <v>192</v>
      </c>
      <c r="Y32" s="84">
        <f t="shared" si="1"/>
        <v>7</v>
      </c>
      <c r="Z32" s="134" t="s">
        <v>86</v>
      </c>
      <c r="AA32" s="82"/>
      <c r="AB32" s="99">
        <f t="shared" si="2"/>
        <v>8</v>
      </c>
      <c r="AC32" s="107">
        <v>8</v>
      </c>
      <c r="AD32" s="48"/>
      <c r="AE32" s="91"/>
    </row>
    <row r="33" spans="1:31" s="26" customFormat="1" ht="14.25" customHeight="1">
      <c r="A33" s="34">
        <v>28</v>
      </c>
      <c r="B33" s="35" t="s">
        <v>51</v>
      </c>
      <c r="C33" s="39">
        <v>390</v>
      </c>
      <c r="D33" s="39">
        <v>11</v>
      </c>
      <c r="E33" s="38">
        <v>108</v>
      </c>
      <c r="F33" s="38">
        <v>3</v>
      </c>
      <c r="G33" s="38">
        <v>108</v>
      </c>
      <c r="H33" s="38">
        <v>3</v>
      </c>
      <c r="I33" s="38">
        <v>95</v>
      </c>
      <c r="J33" s="38">
        <v>3</v>
      </c>
      <c r="K33" s="38">
        <v>70</v>
      </c>
      <c r="L33" s="38">
        <v>2</v>
      </c>
      <c r="M33" s="39">
        <f t="shared" si="3"/>
        <v>381</v>
      </c>
      <c r="N33" s="39">
        <f t="shared" si="4"/>
        <v>11</v>
      </c>
      <c r="O33" s="39"/>
      <c r="P33" s="38">
        <v>108</v>
      </c>
      <c r="Q33" s="38">
        <v>3</v>
      </c>
      <c r="R33" s="38">
        <v>108</v>
      </c>
      <c r="S33" s="38">
        <v>3</v>
      </c>
      <c r="T33" s="38">
        <v>95</v>
      </c>
      <c r="U33" s="38">
        <v>3</v>
      </c>
      <c r="V33" s="38">
        <v>70</v>
      </c>
      <c r="W33" s="38">
        <v>2</v>
      </c>
      <c r="X33" s="39">
        <f t="shared" si="1"/>
        <v>381</v>
      </c>
      <c r="Y33" s="39">
        <f t="shared" si="1"/>
        <v>11</v>
      </c>
      <c r="Z33" s="39"/>
      <c r="AA33" s="82"/>
      <c r="AB33" s="101">
        <f t="shared" si="2"/>
        <v>11</v>
      </c>
      <c r="AC33" s="107">
        <v>11</v>
      </c>
      <c r="AD33" s="48"/>
      <c r="AE33" s="82"/>
    </row>
    <row r="34" spans="1:31" s="26" customFormat="1" ht="14.25" customHeight="1">
      <c r="A34" s="56">
        <v>29</v>
      </c>
      <c r="B34" s="85" t="s">
        <v>52</v>
      </c>
      <c r="C34" s="87">
        <v>522</v>
      </c>
      <c r="D34" s="93">
        <v>14</v>
      </c>
      <c r="E34" s="86">
        <v>122</v>
      </c>
      <c r="F34" s="86">
        <v>3</v>
      </c>
      <c r="G34" s="86">
        <v>127</v>
      </c>
      <c r="H34" s="86">
        <v>3</v>
      </c>
      <c r="I34" s="86">
        <v>119</v>
      </c>
      <c r="J34" s="86">
        <v>3</v>
      </c>
      <c r="K34" s="86">
        <v>140</v>
      </c>
      <c r="L34" s="86">
        <v>4</v>
      </c>
      <c r="M34" s="87">
        <f t="shared" si="3"/>
        <v>508</v>
      </c>
      <c r="N34" s="93">
        <f t="shared" si="4"/>
        <v>13</v>
      </c>
      <c r="O34" s="135" t="s">
        <v>86</v>
      </c>
      <c r="P34" s="86">
        <v>122</v>
      </c>
      <c r="Q34" s="86">
        <v>3</v>
      </c>
      <c r="R34" s="86">
        <v>127</v>
      </c>
      <c r="S34" s="86">
        <v>3</v>
      </c>
      <c r="T34" s="86">
        <v>119</v>
      </c>
      <c r="U34" s="86">
        <v>3</v>
      </c>
      <c r="V34" s="86">
        <v>140</v>
      </c>
      <c r="W34" s="86">
        <v>4</v>
      </c>
      <c r="X34" s="87">
        <f t="shared" si="1"/>
        <v>508</v>
      </c>
      <c r="Y34" s="93">
        <f t="shared" si="1"/>
        <v>13</v>
      </c>
      <c r="Z34" s="135" t="s">
        <v>86</v>
      </c>
      <c r="AA34" s="88"/>
      <c r="AB34" s="136">
        <f t="shared" si="2"/>
        <v>13</v>
      </c>
      <c r="AC34" s="137">
        <v>13</v>
      </c>
      <c r="AD34" s="138"/>
      <c r="AE34" s="139"/>
    </row>
    <row r="35" spans="1:31" ht="19.5" customHeight="1">
      <c r="A35" s="29"/>
      <c r="B35" s="30"/>
      <c r="C35" s="62">
        <f aca="true" t="shared" si="5" ref="C35:Y35">SUM(C6:C34)</f>
        <v>7768</v>
      </c>
      <c r="D35" s="62">
        <f t="shared" si="5"/>
        <v>252</v>
      </c>
      <c r="E35" s="62">
        <f aca="true" t="shared" si="6" ref="E35:N35">SUM(E6:E34)</f>
        <v>2240</v>
      </c>
      <c r="F35" s="62">
        <f t="shared" si="6"/>
        <v>66</v>
      </c>
      <c r="G35" s="62">
        <f t="shared" si="6"/>
        <v>1936</v>
      </c>
      <c r="H35" s="62">
        <f t="shared" si="6"/>
        <v>61</v>
      </c>
      <c r="I35" s="62">
        <f t="shared" si="6"/>
        <v>1907</v>
      </c>
      <c r="J35" s="62">
        <f t="shared" si="6"/>
        <v>61</v>
      </c>
      <c r="K35" s="62">
        <f t="shared" si="6"/>
        <v>1838</v>
      </c>
      <c r="L35" s="62">
        <f t="shared" si="6"/>
        <v>61</v>
      </c>
      <c r="M35" s="62">
        <f t="shared" si="6"/>
        <v>7917</v>
      </c>
      <c r="N35" s="62">
        <f t="shared" si="6"/>
        <v>249</v>
      </c>
      <c r="O35" s="62"/>
      <c r="P35" s="62">
        <f t="shared" si="5"/>
        <v>2233</v>
      </c>
      <c r="Q35" s="62">
        <f t="shared" si="5"/>
        <v>66</v>
      </c>
      <c r="R35" s="62">
        <f t="shared" si="5"/>
        <v>1936</v>
      </c>
      <c r="S35" s="62">
        <f t="shared" si="5"/>
        <v>61</v>
      </c>
      <c r="T35" s="62">
        <f t="shared" si="5"/>
        <v>1907</v>
      </c>
      <c r="U35" s="62">
        <f t="shared" si="5"/>
        <v>61</v>
      </c>
      <c r="V35" s="62">
        <f t="shared" si="5"/>
        <v>1838</v>
      </c>
      <c r="W35" s="62">
        <f t="shared" si="5"/>
        <v>61</v>
      </c>
      <c r="X35" s="62">
        <f t="shared" si="5"/>
        <v>7910</v>
      </c>
      <c r="Y35" s="62">
        <f t="shared" si="5"/>
        <v>249</v>
      </c>
      <c r="Z35" s="62"/>
      <c r="AA35" s="62"/>
      <c r="AB35" s="140">
        <f t="shared" si="2"/>
        <v>248</v>
      </c>
      <c r="AC35" s="62">
        <f>SUM(AC6:AC34)</f>
        <v>245</v>
      </c>
      <c r="AD35" s="62">
        <f>SUM(AD6:AD34)</f>
        <v>3</v>
      </c>
      <c r="AE35" s="31"/>
    </row>
    <row r="36" spans="28:30" ht="11.25" customHeight="1">
      <c r="AB36" s="2"/>
      <c r="AC36" s="2"/>
      <c r="AD36" s="2"/>
    </row>
    <row r="37" spans="2:34" ht="22.5" customHeight="1">
      <c r="B37" s="22"/>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22"/>
      <c r="AG37" s="22"/>
      <c r="AH37" s="22"/>
    </row>
    <row r="38" spans="2:33" s="7" customFormat="1" ht="15.75">
      <c r="B38" s="113" t="s">
        <v>22</v>
      </c>
      <c r="C38" s="3"/>
      <c r="D38" s="3"/>
      <c r="E38" s="2"/>
      <c r="F38" s="2"/>
      <c r="G38" s="5"/>
      <c r="H38" s="5"/>
      <c r="I38" s="5"/>
      <c r="J38" s="5"/>
      <c r="K38" s="5"/>
      <c r="L38" s="5"/>
      <c r="M38" s="5"/>
      <c r="N38" s="5"/>
      <c r="O38" s="2"/>
      <c r="P38" s="2"/>
      <c r="Q38" s="2"/>
      <c r="R38" s="2"/>
      <c r="S38" s="2"/>
      <c r="T38" s="5"/>
      <c r="U38" s="5"/>
      <c r="V38" s="5"/>
      <c r="W38" s="5"/>
      <c r="X38" s="5"/>
      <c r="Y38" s="5"/>
      <c r="Z38" s="5"/>
      <c r="AA38" s="5"/>
      <c r="AB38" s="2"/>
      <c r="AC38" s="2"/>
      <c r="AD38" s="2"/>
      <c r="AE38" s="2"/>
      <c r="AF38" s="2"/>
      <c r="AG38" s="2"/>
    </row>
    <row r="39" spans="2:33" s="142" customFormat="1" ht="21.75" customHeight="1">
      <c r="B39" s="113"/>
      <c r="C39" s="174" t="s">
        <v>98</v>
      </c>
      <c r="D39" s="174"/>
      <c r="E39" s="174"/>
      <c r="F39" s="174"/>
      <c r="G39" s="174"/>
      <c r="H39" s="174"/>
      <c r="I39" s="174"/>
      <c r="J39" s="174"/>
      <c r="K39" s="174"/>
      <c r="L39" s="174"/>
      <c r="M39" s="174"/>
      <c r="N39" s="174"/>
      <c r="O39" s="174"/>
      <c r="P39" s="143"/>
      <c r="Q39" s="143"/>
      <c r="R39" s="143"/>
      <c r="S39" s="143"/>
      <c r="T39" s="144"/>
      <c r="U39" s="144"/>
      <c r="V39" s="144"/>
      <c r="W39" s="144"/>
      <c r="X39" s="144"/>
      <c r="Y39" s="144"/>
      <c r="Z39" s="144"/>
      <c r="AA39" s="144"/>
      <c r="AB39" s="143"/>
      <c r="AC39" s="143"/>
      <c r="AD39" s="143"/>
      <c r="AE39" s="143"/>
      <c r="AF39" s="143"/>
      <c r="AG39" s="143"/>
    </row>
    <row r="40" spans="2:33" s="7" customFormat="1" ht="24" customHeight="1">
      <c r="B40" s="97" t="s">
        <v>99</v>
      </c>
      <c r="C40" s="97"/>
      <c r="D40" s="97"/>
      <c r="E40" s="97"/>
      <c r="F40" s="97"/>
      <c r="G40" s="97"/>
      <c r="H40" s="97"/>
      <c r="I40" s="97"/>
      <c r="J40" s="97"/>
      <c r="K40" s="97"/>
      <c r="L40" s="97"/>
      <c r="M40" s="145"/>
      <c r="N40" s="145"/>
      <c r="O40" s="145"/>
      <c r="P40" s="146"/>
      <c r="Q40" s="146"/>
      <c r="R40" s="97"/>
      <c r="S40" s="97"/>
      <c r="T40" s="97"/>
      <c r="U40" s="97"/>
      <c r="V40" s="97"/>
      <c r="W40" s="97"/>
      <c r="X40" s="97"/>
      <c r="Y40" s="97"/>
      <c r="Z40" s="145"/>
      <c r="AA40" s="145"/>
      <c r="AB40" s="145"/>
      <c r="AC40" s="146"/>
      <c r="AE40" s="2"/>
      <c r="AF40" s="2"/>
      <c r="AG40" s="2"/>
    </row>
    <row r="41" spans="2:33" s="7" customFormat="1" ht="24" customHeight="1">
      <c r="B41" s="97" t="s">
        <v>100</v>
      </c>
      <c r="C41" s="97"/>
      <c r="D41" s="97"/>
      <c r="E41" s="97"/>
      <c r="F41" s="97"/>
      <c r="G41" s="97"/>
      <c r="H41" s="97"/>
      <c r="I41" s="97"/>
      <c r="J41" s="97"/>
      <c r="K41" s="97"/>
      <c r="L41" s="97"/>
      <c r="M41" s="145"/>
      <c r="N41" s="145"/>
      <c r="O41" s="145"/>
      <c r="P41" s="146"/>
      <c r="Q41" s="146"/>
      <c r="R41" s="97"/>
      <c r="S41" s="97"/>
      <c r="T41" s="97"/>
      <c r="U41" s="97"/>
      <c r="V41" s="97"/>
      <c r="W41" s="97"/>
      <c r="X41" s="97"/>
      <c r="Y41" s="97"/>
      <c r="Z41" s="145"/>
      <c r="AA41" s="145"/>
      <c r="AB41" s="145"/>
      <c r="AC41" s="146"/>
      <c r="AE41" s="2"/>
      <c r="AF41" s="2"/>
      <c r="AG41" s="2"/>
    </row>
    <row r="42" spans="2:33" s="7" customFormat="1" ht="24" customHeight="1">
      <c r="B42" s="97" t="s">
        <v>101</v>
      </c>
      <c r="C42" s="97"/>
      <c r="D42" s="97"/>
      <c r="E42" s="97"/>
      <c r="F42" s="97"/>
      <c r="G42" s="97"/>
      <c r="H42" s="97"/>
      <c r="I42" s="97"/>
      <c r="J42" s="97"/>
      <c r="K42" s="97"/>
      <c r="L42" s="97"/>
      <c r="M42" s="145"/>
      <c r="N42" s="145"/>
      <c r="O42" s="145"/>
      <c r="P42" s="146"/>
      <c r="Q42" s="146"/>
      <c r="R42" s="97"/>
      <c r="S42" s="97"/>
      <c r="T42" s="97"/>
      <c r="U42" s="97"/>
      <c r="V42" s="97"/>
      <c r="W42" s="97"/>
      <c r="X42" s="97"/>
      <c r="Y42" s="97"/>
      <c r="Z42" s="145"/>
      <c r="AA42" s="145"/>
      <c r="AB42" s="145"/>
      <c r="AC42" s="146"/>
      <c r="AE42" s="2"/>
      <c r="AF42" s="2"/>
      <c r="AG42" s="2"/>
    </row>
    <row r="43" spans="2:34" s="7" customFormat="1" ht="77.25" customHeight="1">
      <c r="B43" s="195" t="s">
        <v>106</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47"/>
      <c r="AF43" s="147"/>
      <c r="AG43" s="147"/>
      <c r="AH43" s="147"/>
    </row>
    <row r="44" spans="2:34" s="7" customFormat="1" ht="79.5" customHeight="1">
      <c r="B44" s="149" t="s">
        <v>108</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8"/>
      <c r="AF44" s="148"/>
      <c r="AG44" s="148"/>
      <c r="AH44" s="148"/>
    </row>
    <row r="45" spans="2:34" s="7" customFormat="1" ht="41.25" customHeight="1">
      <c r="B45" s="151" t="s">
        <v>103</v>
      </c>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1"/>
      <c r="AE45" s="11"/>
      <c r="AF45" s="11"/>
      <c r="AG45" s="11"/>
      <c r="AH45" s="11"/>
    </row>
    <row r="46" spans="9:27" ht="15.75">
      <c r="I46" s="22"/>
      <c r="J46" s="22"/>
      <c r="K46" s="22"/>
      <c r="L46" s="22"/>
      <c r="M46" s="22"/>
      <c r="N46" s="22"/>
      <c r="O46" s="22"/>
      <c r="T46" s="22"/>
      <c r="U46" s="22"/>
      <c r="V46" s="22"/>
      <c r="W46" s="22"/>
      <c r="X46" s="22"/>
      <c r="Y46" s="22"/>
      <c r="Z46" s="22"/>
      <c r="AA46" s="22"/>
    </row>
    <row r="47" spans="9:27" ht="15.75">
      <c r="I47" s="22"/>
      <c r="J47" s="22"/>
      <c r="K47" s="22"/>
      <c r="L47" s="22"/>
      <c r="M47" s="22"/>
      <c r="N47" s="22"/>
      <c r="O47" s="22"/>
      <c r="T47" s="22"/>
      <c r="U47" s="22"/>
      <c r="V47" s="22"/>
      <c r="W47" s="22"/>
      <c r="X47" s="22"/>
      <c r="Y47" s="22"/>
      <c r="Z47" s="22"/>
      <c r="AA47" s="22"/>
    </row>
    <row r="48" spans="9:27" ht="15.75">
      <c r="I48" s="22"/>
      <c r="J48" s="22"/>
      <c r="K48" s="22"/>
      <c r="L48" s="22"/>
      <c r="M48" s="22"/>
      <c r="N48" s="22"/>
      <c r="O48" s="22"/>
      <c r="T48" s="22"/>
      <c r="U48" s="22"/>
      <c r="V48" s="22"/>
      <c r="W48" s="22"/>
      <c r="X48" s="22"/>
      <c r="Y48" s="22"/>
      <c r="Z48" s="22"/>
      <c r="AA48" s="22"/>
    </row>
    <row r="49" spans="9:27" ht="15.75">
      <c r="I49" s="22"/>
      <c r="J49" s="22"/>
      <c r="K49" s="22"/>
      <c r="L49" s="22"/>
      <c r="M49" s="22"/>
      <c r="N49" s="22"/>
      <c r="O49" s="22"/>
      <c r="T49" s="22"/>
      <c r="U49" s="22"/>
      <c r="V49" s="22"/>
      <c r="W49" s="22"/>
      <c r="X49" s="22"/>
      <c r="Y49" s="22"/>
      <c r="Z49" s="22"/>
      <c r="AA49" s="22"/>
    </row>
    <row r="50" spans="9:27" ht="15.75">
      <c r="I50" s="22"/>
      <c r="J50" s="22"/>
      <c r="K50" s="22"/>
      <c r="L50" s="22"/>
      <c r="M50" s="22"/>
      <c r="N50" s="22"/>
      <c r="O50" s="22"/>
      <c r="T50" s="22"/>
      <c r="U50" s="22"/>
      <c r="V50" s="22"/>
      <c r="W50" s="22"/>
      <c r="X50" s="22"/>
      <c r="Y50" s="22"/>
      <c r="Z50" s="22"/>
      <c r="AA50" s="22"/>
    </row>
    <row r="51" spans="9:27" ht="15.75">
      <c r="I51" s="22"/>
      <c r="J51" s="22"/>
      <c r="K51" s="22"/>
      <c r="L51" s="22"/>
      <c r="M51" s="22"/>
      <c r="N51" s="22"/>
      <c r="O51" s="22"/>
      <c r="T51" s="22"/>
      <c r="U51" s="22"/>
      <c r="V51" s="22"/>
      <c r="W51" s="22"/>
      <c r="X51" s="22"/>
      <c r="Y51" s="22"/>
      <c r="Z51" s="22"/>
      <c r="AA51" s="22"/>
    </row>
    <row r="52" spans="9:27" ht="15.75">
      <c r="I52" s="22"/>
      <c r="J52" s="22"/>
      <c r="K52" s="22"/>
      <c r="L52" s="22"/>
      <c r="M52" s="22"/>
      <c r="N52" s="22"/>
      <c r="O52" s="22"/>
      <c r="T52" s="22"/>
      <c r="U52" s="22"/>
      <c r="V52" s="22"/>
      <c r="W52" s="22"/>
      <c r="X52" s="22"/>
      <c r="Y52" s="22"/>
      <c r="Z52" s="22"/>
      <c r="AA52" s="22"/>
    </row>
    <row r="53" spans="9:27" ht="15.75">
      <c r="I53" s="22"/>
      <c r="J53" s="22"/>
      <c r="K53" s="22"/>
      <c r="L53" s="22"/>
      <c r="M53" s="22"/>
      <c r="N53" s="22"/>
      <c r="O53" s="22"/>
      <c r="T53" s="22"/>
      <c r="U53" s="22"/>
      <c r="V53" s="22"/>
      <c r="W53" s="22"/>
      <c r="X53" s="22"/>
      <c r="Y53" s="22"/>
      <c r="Z53" s="22"/>
      <c r="AA53" s="22"/>
    </row>
    <row r="54" spans="9:27" ht="15.75">
      <c r="I54" s="22"/>
      <c r="J54" s="22"/>
      <c r="K54" s="22"/>
      <c r="L54" s="22"/>
      <c r="M54" s="22"/>
      <c r="N54" s="22"/>
      <c r="O54" s="22"/>
      <c r="T54" s="22"/>
      <c r="U54" s="22"/>
      <c r="V54" s="22"/>
      <c r="W54" s="22"/>
      <c r="X54" s="22"/>
      <c r="Y54" s="22"/>
      <c r="Z54" s="22"/>
      <c r="AA54" s="22"/>
    </row>
    <row r="55" spans="9:27" ht="15.75">
      <c r="I55" s="22"/>
      <c r="J55" s="22"/>
      <c r="K55" s="22"/>
      <c r="L55" s="22"/>
      <c r="M55" s="22"/>
      <c r="N55" s="22"/>
      <c r="O55" s="22"/>
      <c r="T55" s="22"/>
      <c r="U55" s="22"/>
      <c r="V55" s="22"/>
      <c r="W55" s="22"/>
      <c r="X55" s="22"/>
      <c r="Y55" s="22"/>
      <c r="Z55" s="22"/>
      <c r="AA55" s="22"/>
    </row>
    <row r="56" spans="9:27" ht="15.75">
      <c r="I56" s="22"/>
      <c r="J56" s="22"/>
      <c r="K56" s="22"/>
      <c r="L56" s="22"/>
      <c r="M56" s="22"/>
      <c r="N56" s="22"/>
      <c r="O56" s="22"/>
      <c r="T56" s="22"/>
      <c r="U56" s="22"/>
      <c r="V56" s="22"/>
      <c r="W56" s="22"/>
      <c r="X56" s="22"/>
      <c r="Y56" s="22"/>
      <c r="Z56" s="22"/>
      <c r="AA56" s="22"/>
    </row>
    <row r="57" ht="11.25" customHeight="1"/>
    <row r="58" ht="10.5" customHeight="1"/>
    <row r="59" ht="10.5" customHeight="1"/>
    <row r="60" ht="10.5" customHeight="1"/>
    <row r="62" spans="3:27" ht="15.75">
      <c r="C62" s="198"/>
      <c r="D62" s="198"/>
      <c r="E62" s="27"/>
      <c r="F62" s="27"/>
      <c r="G62" s="27"/>
      <c r="H62" s="27"/>
      <c r="I62" s="198"/>
      <c r="J62" s="198"/>
      <c r="K62" s="198"/>
      <c r="L62" s="198"/>
      <c r="M62" s="198"/>
      <c r="N62" s="198"/>
      <c r="O62" s="22"/>
      <c r="P62" s="27"/>
      <c r="Q62" s="27"/>
      <c r="R62" s="27"/>
      <c r="S62" s="27"/>
      <c r="T62" s="198"/>
      <c r="U62" s="198"/>
      <c r="V62" s="198"/>
      <c r="W62" s="198"/>
      <c r="X62" s="198"/>
      <c r="Y62" s="198"/>
      <c r="Z62" s="22"/>
      <c r="AA62" s="22"/>
    </row>
    <row r="63" spans="3:17" ht="15.75">
      <c r="C63" s="206"/>
      <c r="D63" s="206"/>
      <c r="E63" s="206"/>
      <c r="F63" s="206"/>
      <c r="G63" s="206"/>
      <c r="H63" s="206"/>
      <c r="I63" s="206"/>
      <c r="J63" s="206"/>
      <c r="K63" s="206"/>
      <c r="L63" s="206"/>
      <c r="M63" s="206"/>
      <c r="N63" s="206"/>
      <c r="O63" s="206"/>
      <c r="P63" s="206"/>
      <c r="Q63" s="206"/>
    </row>
    <row r="64" spans="3:21" ht="15.75">
      <c r="C64" s="208"/>
      <c r="D64" s="208"/>
      <c r="E64" s="208"/>
      <c r="F64" s="208"/>
      <c r="G64" s="208"/>
      <c r="H64" s="208"/>
      <c r="I64" s="208"/>
      <c r="J64" s="208"/>
      <c r="K64" s="208"/>
      <c r="L64" s="208"/>
      <c r="M64" s="208"/>
      <c r="N64" s="208"/>
      <c r="O64" s="208"/>
      <c r="P64" s="208"/>
      <c r="Q64" s="208"/>
      <c r="R64" s="208"/>
      <c r="S64" s="208"/>
      <c r="T64" s="208"/>
      <c r="U64" s="208"/>
    </row>
    <row r="65" spans="3:31" ht="31.5" customHeight="1">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row>
    <row r="66" spans="3:31" ht="30.75" customHeight="1">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row>
    <row r="67" spans="3:31" ht="35.25" customHeight="1">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row>
    <row r="68" spans="3:31" ht="32.25" customHeight="1">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row>
    <row r="69" spans="28:30" ht="15.75">
      <c r="AB69" s="25"/>
      <c r="AC69" s="25"/>
      <c r="AD69" s="25"/>
    </row>
    <row r="70" spans="28:30" ht="15.75">
      <c r="AB70" s="25"/>
      <c r="AC70" s="25"/>
      <c r="AD70" s="25"/>
    </row>
    <row r="71" spans="28:30" ht="15.75">
      <c r="AB71" s="25"/>
      <c r="AC71" s="25"/>
      <c r="AD71" s="25"/>
    </row>
  </sheetData>
  <sheetProtection/>
  <mergeCells count="39">
    <mergeCell ref="A3:A5"/>
    <mergeCell ref="B3:B5"/>
    <mergeCell ref="X4:Y4"/>
    <mergeCell ref="V4:W4"/>
    <mergeCell ref="I4:J4"/>
    <mergeCell ref="G4:H4"/>
    <mergeCell ref="E3:N3"/>
    <mergeCell ref="C2:Y2"/>
    <mergeCell ref="P3:Y3"/>
    <mergeCell ref="P4:Q4"/>
    <mergeCell ref="E4:F4"/>
    <mergeCell ref="O3:O5"/>
    <mergeCell ref="C3:D4"/>
    <mergeCell ref="C68:AE68"/>
    <mergeCell ref="C64:U64"/>
    <mergeCell ref="C65:AE65"/>
    <mergeCell ref="C66:AE66"/>
    <mergeCell ref="C67:AE67"/>
    <mergeCell ref="K4:L4"/>
    <mergeCell ref="M4:N4"/>
    <mergeCell ref="B43:AD43"/>
    <mergeCell ref="B44:AD44"/>
    <mergeCell ref="B45:AC45"/>
    <mergeCell ref="C63:Q63"/>
    <mergeCell ref="T62:Y62"/>
    <mergeCell ref="C62:D62"/>
    <mergeCell ref="I62:N62"/>
    <mergeCell ref="Z3:Z5"/>
    <mergeCell ref="C39:O39"/>
    <mergeCell ref="AB4:AD4"/>
    <mergeCell ref="X1:AE1"/>
    <mergeCell ref="S37:AE37"/>
    <mergeCell ref="C37:R37"/>
    <mergeCell ref="AE3:AE5"/>
    <mergeCell ref="T4:U4"/>
    <mergeCell ref="R4:S4"/>
    <mergeCell ref="AE7:AG7"/>
    <mergeCell ref="A1:H1"/>
    <mergeCell ref="AA3:AA5"/>
  </mergeCells>
  <printOptions/>
  <pageMargins left="0.22" right="0.17" top="0.41" bottom="0.25" header="0.39"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MTHD</cp:lastModifiedBy>
  <cp:lastPrinted>2018-08-06T00:44:11Z</cp:lastPrinted>
  <dcterms:created xsi:type="dcterms:W3CDTF">2013-09-11T02:13:38Z</dcterms:created>
  <dcterms:modified xsi:type="dcterms:W3CDTF">2018-08-06T00:44:40Z</dcterms:modified>
  <cp:category/>
  <cp:version/>
  <cp:contentType/>
  <cp:contentStatus/>
</cp:coreProperties>
</file>